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ithornto\ARM\IR - Quarterly Reports - Documents\FY2016 - Q4\Data\"/>
    </mc:Choice>
  </mc:AlternateContent>
  <bookViews>
    <workbookView xWindow="0" yWindow="0" windowWidth="24000" windowHeight="10095"/>
  </bookViews>
  <sheets>
    <sheet name="ARM KPIs" sheetId="1" r:id="rId1"/>
  </sheets>
  <definedNames>
    <definedName name="_xlnm.Print_Area" localSheetId="0">'ARM KPIs'!$A$1:$O$92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N22" i="1"/>
  <c r="I22" i="1"/>
  <c r="N13" i="1"/>
  <c r="M13" i="1"/>
  <c r="N19" i="1"/>
  <c r="N18" i="1"/>
  <c r="N17" i="1"/>
  <c r="M18" i="1"/>
  <c r="M19" i="1"/>
  <c r="M17" i="1"/>
  <c r="N27" i="1"/>
  <c r="N26" i="1"/>
  <c r="N25" i="1"/>
  <c r="M27" i="1"/>
  <c r="M26" i="1"/>
  <c r="M25" i="1"/>
  <c r="N37" i="1"/>
  <c r="M35" i="1"/>
  <c r="M36" i="1"/>
  <c r="M34" i="1"/>
  <c r="N34" i="1"/>
  <c r="N35" i="1"/>
  <c r="N36" i="1"/>
  <c r="M90" i="1" l="1"/>
  <c r="M89" i="1" s="1"/>
  <c r="N90" i="1"/>
  <c r="N89" i="1" s="1"/>
  <c r="N55" i="1"/>
  <c r="M55" i="1"/>
  <c r="N54" i="1"/>
  <c r="M54" i="1"/>
  <c r="N53" i="1"/>
  <c r="M53" i="1"/>
  <c r="N52" i="1"/>
  <c r="M52" i="1"/>
  <c r="N51" i="1"/>
  <c r="M51" i="1"/>
  <c r="N49" i="1"/>
  <c r="N48" i="1"/>
  <c r="M48" i="1"/>
  <c r="M47" i="1"/>
  <c r="N47" i="1"/>
  <c r="M78" i="1"/>
  <c r="M77" i="1"/>
  <c r="M76" i="1"/>
  <c r="M75" i="1"/>
  <c r="M74" i="1"/>
  <c r="M72" i="1"/>
  <c r="N78" i="1"/>
  <c r="N77" i="1"/>
  <c r="N76" i="1"/>
  <c r="N75" i="1"/>
  <c r="N74" i="1"/>
  <c r="N72" i="1"/>
  <c r="N92" i="1"/>
  <c r="N86" i="1"/>
  <c r="N85" i="1"/>
  <c r="N84" i="1"/>
  <c r="N83" i="1"/>
  <c r="N82" i="1"/>
  <c r="N81" i="1"/>
  <c r="N20" i="1"/>
  <c r="M20" i="1"/>
  <c r="N12" i="1"/>
  <c r="N10" i="1"/>
  <c r="N11" i="1"/>
  <c r="M12" i="1"/>
  <c r="M11" i="1"/>
  <c r="M10" i="1"/>
  <c r="H49" i="1"/>
  <c r="G49" i="1"/>
  <c r="F49" i="1"/>
  <c r="E49" i="1"/>
  <c r="M49" i="1" s="1"/>
  <c r="D49" i="1"/>
  <c r="C49" i="1"/>
  <c r="B49" i="1"/>
  <c r="M86" i="1"/>
  <c r="M85" i="1"/>
  <c r="M84" i="1"/>
  <c r="M83" i="1"/>
  <c r="M82" i="1"/>
  <c r="M81" i="1"/>
  <c r="L92" i="1"/>
  <c r="L90" i="1"/>
  <c r="L89" i="1"/>
  <c r="L88" i="1"/>
  <c r="N28" i="1" l="1"/>
  <c r="N29" i="1" s="1"/>
  <c r="M28" i="1"/>
  <c r="M29" i="1" s="1"/>
</calcChain>
</file>

<file path=xl/sharedStrings.xml><?xml version="1.0" encoding="utf-8"?>
<sst xmlns="http://schemas.openxmlformats.org/spreadsheetml/2006/main" count="169" uniqueCount="76">
  <si>
    <t xml:space="preserve">The data in this spreadsheet is unaudited and provided for information only. </t>
  </si>
  <si>
    <t>Calendar years</t>
  </si>
  <si>
    <t>Calendar quarters</t>
  </si>
  <si>
    <t>Q2</t>
  </si>
  <si>
    <t>Q3</t>
  </si>
  <si>
    <t>Q4</t>
  </si>
  <si>
    <t>Q1</t>
  </si>
  <si>
    <t>SoftBank financial calendar</t>
  </si>
  <si>
    <t>SoftBank financial quarters</t>
  </si>
  <si>
    <t>FY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</si>
  <si>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</si>
  <si>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</si>
  <si>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</si>
  <si>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</si>
  <si>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</si>
  <si>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</si>
  <si>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</si>
  <si>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 xml:space="preserve">  (see SoftBank Group Corp.'s latest financial report for details).</t>
  </si>
  <si>
    <t>Revenue (£m)</t>
  </si>
  <si>
    <t>Total Revenue (£m)</t>
  </si>
  <si>
    <t>Exchange Rate (£/$)</t>
  </si>
  <si>
    <t>Exchange Rate</t>
  </si>
  <si>
    <t>Adjusted EBITDA</t>
  </si>
  <si>
    <t>Cost of Sales (£m)</t>
  </si>
  <si>
    <t>R&amp;D Expenditure (£m)</t>
  </si>
  <si>
    <t>SG&amp;A Expenditure (£m)</t>
  </si>
  <si>
    <t>Costs (£m) *</t>
  </si>
  <si>
    <t>Total Costs (£m)</t>
  </si>
  <si>
    <t>Adjusted EBITDA (£m)</t>
  </si>
  <si>
    <t xml:space="preserve">* Before the acquisition long-term incentive scheme was share-based and the costs are included in "Other operating expenses" </t>
  </si>
  <si>
    <t xml:space="preserve">  (see below). Post-acquisition replacement scheme is cash-based and is included in R&amp;D and SG&amp;A costs.</t>
  </si>
  <si>
    <t>IFRS EBIT</t>
  </si>
  <si>
    <t>Other operating expenses (£m)</t>
  </si>
  <si>
    <t>Depreciation and Amortisation (£m)</t>
  </si>
  <si>
    <t>IFRS EBIT (£m)*</t>
  </si>
  <si>
    <t>IFRS EBIT (£m)</t>
  </si>
  <si>
    <t xml:space="preserve">Non-Financial Data </t>
  </si>
  <si>
    <t>SoftBank years</t>
  </si>
  <si>
    <t>SoftBank quarters</t>
  </si>
  <si>
    <t>YTD</t>
  </si>
  <si>
    <t>Total number of employees</t>
  </si>
  <si>
    <t>Technical staff*</t>
  </si>
  <si>
    <t>Technical staff</t>
  </si>
  <si>
    <t>Non-technical</t>
  </si>
  <si>
    <t>Geographical breakdown</t>
  </si>
  <si>
    <t>UK</t>
  </si>
  <si>
    <t>Rest of Europe</t>
  </si>
  <si>
    <t>US</t>
  </si>
  <si>
    <t>Asia</t>
  </si>
  <si>
    <t>India</t>
  </si>
  <si>
    <t xml:space="preserve">The number of “Technical Employees” in periods prior to 30 September 2016 have been restated to be consistent with the </t>
  </si>
  <si>
    <t xml:space="preserve">Post-Offer Undertakings as agreed with the UK Takeover Panel, full details of which were set out in section 4 of the letter 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</si>
  <si>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</si>
  <si>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</si>
  <si>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</si>
  <si>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</si>
  <si>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Number of Partners reporting</t>
  </si>
  <si>
    <t>Number of Partners shipping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</si>
  <si>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</si>
  <si>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</si>
  <si>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</si>
  <si>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</si>
  <si>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</si>
  <si>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</si>
  <si>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</si>
  <si>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</si>
  <si>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</si>
  <si>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</si>
  <si>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Companies signing licenses</t>
  </si>
  <si>
    <t>Existing customers</t>
  </si>
  <si>
    <t>New licensees</t>
  </si>
  <si>
    <t>Total Number of Licensees</t>
  </si>
  <si>
    <t>* Royalty unit analyses are based on shipments reported by ARM's licensees in the current quarter, and are based on shipments from the prior quarter.</t>
  </si>
  <si>
    <t xml:space="preserve">* IFRS EBIT excludes expenses and charges incurred by SBG relating to the acquisition of ARM, for example the remeasurement </t>
  </si>
  <si>
    <t>Foreign Exchange (£m)</t>
  </si>
  <si>
    <t>adjustments relating to business combination, and the amortisation of intangibles related to ARM's acquisition.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</si>
</sst>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#,##0.0;\(#,##0.0\)"/>
    <numFmt numFmtId="167" formatCode="0.0"/>
    <numFmt numFmtId="168" formatCode="_-* #,##0_-;\-* #,##0_-;_-* &quot;-&quot;??_-;_-@_-"/>
    <numFmt numFmtId="169" formatCode="#,##0;\(#,##0\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140">
    <xf numFmtId="0" fontId="0" fillId="0" borderId="0" xfId="0"/>
    <xf numFmtId="0" fontId="4" fillId="0" borderId="1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4" fillId="0" borderId="0" xfId="1" applyFont="1" applyFill="1"/>
    <xf numFmtId="0" fontId="2" fillId="3" borderId="0" xfId="0" applyFont="1" applyFill="1"/>
    <xf numFmtId="0" fontId="1" fillId="2" borderId="18" xfId="0" applyFont="1" applyFill="1" applyBorder="1"/>
    <xf numFmtId="0" fontId="3" fillId="0" borderId="19" xfId="1" applyFont="1" applyBorder="1"/>
    <xf numFmtId="0" fontId="3" fillId="0" borderId="19" xfId="1" applyFont="1" applyFill="1" applyBorder="1"/>
    <xf numFmtId="0" fontId="1" fillId="2" borderId="20" xfId="0" applyFont="1" applyFill="1" applyBorder="1"/>
    <xf numFmtId="0" fontId="4" fillId="0" borderId="21" xfId="1" applyFont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0" borderId="0" xfId="0" applyFont="1"/>
    <xf numFmtId="164" fontId="2" fillId="0" borderId="0" xfId="2" applyNumberFormat="1" applyFont="1"/>
    <xf numFmtId="166" fontId="2" fillId="0" borderId="0" xfId="2" applyNumberFormat="1" applyFont="1"/>
    <xf numFmtId="0" fontId="1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1" applyFont="1" applyBorder="1"/>
    <xf numFmtId="0" fontId="4" fillId="0" borderId="0" xfId="1" applyFont="1" applyFill="1" applyBorder="1"/>
    <xf numFmtId="0" fontId="4" fillId="3" borderId="0" xfId="1" applyFont="1" applyFill="1" applyBorder="1"/>
    <xf numFmtId="0" fontId="3" fillId="0" borderId="0" xfId="1" applyFont="1" applyFill="1" applyBorder="1"/>
    <xf numFmtId="164" fontId="2" fillId="0" borderId="0" xfId="2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9" fillId="0" borderId="0" xfId="2" applyNumberFormat="1" applyFont="1" applyFill="1" applyBorder="1"/>
    <xf numFmtId="164" fontId="9" fillId="0" borderId="0" xfId="2" applyNumberFormat="1" applyFont="1" applyFill="1" applyBorder="1"/>
    <xf numFmtId="168" fontId="9" fillId="0" borderId="19" xfId="2" applyNumberFormat="1" applyFont="1" applyFill="1" applyBorder="1"/>
    <xf numFmtId="164" fontId="11" fillId="0" borderId="1" xfId="2" applyNumberFormat="1" applyFont="1" applyFill="1" applyBorder="1"/>
    <xf numFmtId="168" fontId="9" fillId="5" borderId="0" xfId="0" applyNumberFormat="1" applyFont="1" applyFill="1" applyBorder="1"/>
    <xf numFmtId="0" fontId="9" fillId="0" borderId="0" xfId="0" applyFont="1" applyFill="1" applyBorder="1"/>
    <xf numFmtId="0" fontId="12" fillId="5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1" fillId="0" borderId="1" xfId="0" applyFont="1" applyFill="1" applyBorder="1"/>
    <xf numFmtId="168" fontId="9" fillId="0" borderId="0" xfId="0" applyNumberFormat="1" applyFont="1" applyFill="1" applyBorder="1"/>
    <xf numFmtId="43" fontId="9" fillId="0" borderId="0" xfId="2" applyNumberFormat="1" applyFont="1" applyFill="1" applyBorder="1"/>
    <xf numFmtId="165" fontId="10" fillId="0" borderId="0" xfId="1" applyNumberFormat="1" applyFont="1" applyFill="1" applyBorder="1"/>
    <xf numFmtId="0" fontId="10" fillId="0" borderId="0" xfId="1" applyFont="1" applyFill="1" applyBorder="1"/>
    <xf numFmtId="168" fontId="9" fillId="0" borderId="19" xfId="0" applyNumberFormat="1" applyFont="1" applyFill="1" applyBorder="1"/>
    <xf numFmtId="0" fontId="10" fillId="0" borderId="19" xfId="1" applyFont="1" applyFill="1" applyBorder="1"/>
    <xf numFmtId="168" fontId="9" fillId="0" borderId="21" xfId="0" applyNumberFormat="1" applyFont="1" applyFill="1" applyBorder="1"/>
    <xf numFmtId="0" fontId="11" fillId="0" borderId="21" xfId="1" applyFont="1" applyFill="1" applyBorder="1"/>
    <xf numFmtId="0" fontId="11" fillId="0" borderId="0" xfId="1" applyFont="1" applyFill="1" applyBorder="1"/>
    <xf numFmtId="168" fontId="10" fillId="0" borderId="0" xfId="1" applyNumberFormat="1" applyFont="1" applyFill="1" applyBorder="1"/>
    <xf numFmtId="168" fontId="11" fillId="5" borderId="0" xfId="1" applyNumberFormat="1" applyFont="1" applyFill="1" applyBorder="1"/>
    <xf numFmtId="169" fontId="9" fillId="0" borderId="0" xfId="2" applyNumberFormat="1" applyFont="1" applyFill="1" applyBorder="1"/>
    <xf numFmtId="0" fontId="13" fillId="0" borderId="21" xfId="1" applyFont="1" applyBorder="1"/>
    <xf numFmtId="0" fontId="7" fillId="0" borderId="0" xfId="1" applyFont="1" applyBorder="1"/>
    <xf numFmtId="0" fontId="7" fillId="0" borderId="0" xfId="0" applyFont="1" applyBorder="1"/>
    <xf numFmtId="0" fontId="13" fillId="0" borderId="0" xfId="1" applyFont="1" applyBorder="1"/>
    <xf numFmtId="0" fontId="13" fillId="3" borderId="0" xfId="1" applyFont="1" applyFill="1" applyBorder="1"/>
    <xf numFmtId="0" fontId="13" fillId="0" borderId="21" xfId="1" applyFont="1" applyFill="1" applyBorder="1"/>
    <xf numFmtId="0" fontId="13" fillId="0" borderId="0" xfId="0" applyFont="1" applyBorder="1"/>
    <xf numFmtId="0" fontId="7" fillId="0" borderId="1" xfId="1" applyFont="1" applyFill="1" applyBorder="1"/>
    <xf numFmtId="0" fontId="7" fillId="0" borderId="0" xfId="1" applyFont="1" applyFill="1" applyBorder="1"/>
    <xf numFmtId="0" fontId="13" fillId="0" borderId="0" xfId="1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8" fillId="0" borderId="0" xfId="0" applyFont="1" applyBorder="1"/>
    <xf numFmtId="164" fontId="11" fillId="0" borderId="0" xfId="2" applyNumberFormat="1" applyFont="1" applyFill="1" applyBorder="1"/>
    <xf numFmtId="0" fontId="3" fillId="0" borderId="0" xfId="0" applyFont="1" applyFill="1" applyBorder="1"/>
    <xf numFmtId="0" fontId="9" fillId="0" borderId="0" xfId="0" applyFont="1" applyAlignment="1">
      <alignment vertical="center"/>
    </xf>
    <xf numFmtId="9" fontId="9" fillId="0" borderId="0" xfId="2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9" fontId="13" fillId="0" borderId="0" xfId="0" applyNumberFormat="1" applyFont="1" applyFill="1" applyBorder="1" applyAlignment="1">
      <alignment horizontal="center"/>
    </xf>
    <xf numFmtId="9" fontId="7" fillId="0" borderId="0" xfId="0" applyNumberFormat="1" applyFont="1"/>
    <xf numFmtId="168" fontId="0" fillId="0" borderId="0" xfId="2" applyNumberFormat="1" applyFont="1"/>
    <xf numFmtId="43" fontId="9" fillId="0" borderId="0" xfId="0" applyNumberFormat="1" applyFont="1" applyFill="1" applyBorder="1"/>
    <xf numFmtId="9" fontId="7" fillId="0" borderId="0" xfId="0" applyNumberFormat="1" applyFont="1" applyBorder="1"/>
    <xf numFmtId="168" fontId="0" fillId="0" borderId="0" xfId="2" applyNumberFormat="1" applyFont="1" applyFill="1" applyBorder="1"/>
    <xf numFmtId="169" fontId="0" fillId="0" borderId="19" xfId="0" applyNumberFormat="1" applyFill="1" applyBorder="1"/>
    <xf numFmtId="0" fontId="10" fillId="0" borderId="0" xfId="2" applyNumberFormat="1" applyFont="1" applyFill="1" applyBorder="1"/>
    <xf numFmtId="0" fontId="10" fillId="0" borderId="0" xfId="2" applyNumberFormat="1" applyFont="1" applyFill="1" applyBorder="1" applyAlignment="1">
      <alignment vertical="top"/>
    </xf>
    <xf numFmtId="3" fontId="13" fillId="0" borderId="2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67" fontId="13" fillId="0" borderId="21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22" xfId="0" applyNumberFormat="1" applyFont="1" applyBorder="1" applyAlignment="1">
      <alignment horizontal="right"/>
    </xf>
    <xf numFmtId="1" fontId="13" fillId="0" borderId="21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3" xfId="0" applyNumberFormat="1" applyFont="1" applyFill="1" applyBorder="1" applyAlignment="1">
      <alignment horizontal="right"/>
    </xf>
    <xf numFmtId="9" fontId="13" fillId="0" borderId="0" xfId="1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168" fontId="9" fillId="0" borderId="19" xfId="2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3" fontId="9" fillId="0" borderId="0" xfId="2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168" fontId="9" fillId="0" borderId="21" xfId="0" applyNumberFormat="1" applyFont="1" applyFill="1" applyBorder="1" applyAlignment="1">
      <alignment horizontal="right"/>
    </xf>
    <xf numFmtId="168" fontId="10" fillId="0" borderId="0" xfId="1" applyNumberFormat="1" applyFont="1" applyFill="1" applyBorder="1" applyAlignment="1">
      <alignment horizontal="right"/>
    </xf>
    <xf numFmtId="168" fontId="11" fillId="5" borderId="0" xfId="1" applyNumberFormat="1" applyFont="1" applyFill="1" applyBorder="1" applyAlignment="1">
      <alignment horizontal="right"/>
    </xf>
    <xf numFmtId="169" fontId="9" fillId="0" borderId="0" xfId="2" applyNumberFormat="1" applyFont="1" applyFill="1" applyBorder="1" applyAlignment="1">
      <alignment horizontal="right"/>
    </xf>
    <xf numFmtId="164" fontId="2" fillId="0" borderId="0" xfId="2" applyNumberFormat="1" applyFont="1" applyAlignment="1">
      <alignment horizontal="right"/>
    </xf>
    <xf numFmtId="0" fontId="13" fillId="2" borderId="0" xfId="0" applyFont="1" applyFill="1" applyAlignment="1">
      <alignment horizontal="righ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topLeftCell="A21" zoomScaleNormal="100" workbookViewId="0">
      <selection activeCell="A40" sqref="A40"/>
    </sheetView>
  </sheetViews>
  <sheetFormatPr defaultColWidth="9.140625" defaultRowHeight="15" x14ac:dyDescent="0.25"/>
  <cols>
    <col min="1" max="1" width="33.5703125" style="81" customWidth="1"/>
    <col min="2" max="7" width="9.28515625" style="80" bestFit="1" customWidth="1"/>
    <col min="8" max="8" width="9.28515625" style="82" bestFit="1" customWidth="1"/>
    <col min="9" max="9" width="9.28515625" style="80" bestFit="1" customWidth="1"/>
    <col min="10" max="10" width="9.28515625" style="80" customWidth="1"/>
    <col min="11" max="11" width="9.140625" style="80"/>
    <col min="12" max="12" width="34.28515625" style="80" customWidth="1"/>
    <col min="13" max="13" width="9.5703125" style="80" bestFit="1" customWidth="1"/>
    <col min="14" max="14" width="9.28515625" style="80" bestFit="1" customWidth="1"/>
    <col min="15" max="16384" width="9.140625" style="80"/>
  </cols>
  <sheetData>
    <row r="1" spans="1:15" x14ac:dyDescent="0.25">
      <c r="A1" s="74"/>
      <c r="B1" s="43"/>
      <c r="C1" s="43"/>
      <c r="D1" s="43"/>
      <c r="E1" s="43"/>
      <c r="F1" s="43"/>
      <c r="G1" s="43"/>
      <c r="H1" s="79"/>
      <c r="I1" s="43"/>
      <c r="J1" s="43"/>
      <c r="K1" s="43"/>
      <c r="L1" s="43"/>
      <c r="M1" s="43"/>
    </row>
    <row r="2" spans="1:15" x14ac:dyDescent="0.25">
      <c r="A2" s="70" t="s">
        <v>0</v>
      </c>
      <c r="B2" s="43"/>
      <c r="C2" s="43"/>
      <c r="D2" s="43"/>
      <c r="E2" s="43"/>
      <c r="F2" s="43"/>
      <c r="G2" s="43"/>
      <c r="H2" s="79"/>
      <c r="I2" s="43"/>
      <c r="J2" s="43"/>
      <c r="K2" s="43"/>
      <c r="L2" s="43"/>
      <c r="M2" s="43"/>
      <c r="N2" s="43"/>
    </row>
    <row r="3" spans="1:15" ht="15.75" thickBot="1" x14ac:dyDescent="0.3">
      <c r="J3" s="43"/>
    </row>
    <row r="4" spans="1:15" x14ac:dyDescent="0.25">
      <c r="A4" s="32" t="s">
        <v>1</v>
      </c>
      <c r="B4" s="17">
        <v>2015</v>
      </c>
      <c r="C4" s="18">
        <v>2015</v>
      </c>
      <c r="D4" s="18">
        <v>2015</v>
      </c>
      <c r="E4" s="19">
        <v>2016</v>
      </c>
      <c r="F4" s="3">
        <v>2016</v>
      </c>
      <c r="G4" s="4">
        <v>2016</v>
      </c>
      <c r="H4" s="4">
        <v>2016</v>
      </c>
      <c r="I4" s="5">
        <v>2017</v>
      </c>
      <c r="J4" s="43"/>
    </row>
    <row r="5" spans="1:15" x14ac:dyDescent="0.25">
      <c r="A5" s="12" t="s">
        <v>2</v>
      </c>
      <c r="B5" s="20" t="s">
        <v>3</v>
      </c>
      <c r="C5" s="21" t="s">
        <v>4</v>
      </c>
      <c r="D5" s="21" t="s">
        <v>5</v>
      </c>
      <c r="E5" s="22" t="s">
        <v>6</v>
      </c>
      <c r="F5" s="6" t="s">
        <v>3</v>
      </c>
      <c r="G5" s="7" t="s">
        <v>4</v>
      </c>
      <c r="H5" s="7" t="s">
        <v>5</v>
      </c>
      <c r="I5" s="41" t="s">
        <v>6</v>
      </c>
      <c r="J5" s="43"/>
    </row>
    <row r="6" spans="1:15" x14ac:dyDescent="0.25">
      <c r="A6" s="9" t="s">
        <v>7</v>
      </c>
      <c r="B6" s="23">
        <v>2015</v>
      </c>
      <c r="C6" s="24">
        <v>2015</v>
      </c>
      <c r="D6" s="24">
        <v>2015</v>
      </c>
      <c r="E6" s="25">
        <v>2015</v>
      </c>
      <c r="F6" s="8">
        <v>2016</v>
      </c>
      <c r="G6" s="2">
        <v>2016</v>
      </c>
      <c r="H6" s="2">
        <v>2016</v>
      </c>
      <c r="I6" s="42">
        <v>2016</v>
      </c>
      <c r="J6" s="43"/>
      <c r="L6" s="9" t="s">
        <v>7</v>
      </c>
      <c r="M6" s="23">
        <v>2015</v>
      </c>
      <c r="N6" s="8">
        <v>2016</v>
      </c>
    </row>
    <row r="7" spans="1:15" ht="15.75" thickBot="1" x14ac:dyDescent="0.3">
      <c r="A7" s="15" t="s">
        <v>8</v>
      </c>
      <c r="B7" s="26" t="s">
        <v>6</v>
      </c>
      <c r="C7" s="27" t="s">
        <v>3</v>
      </c>
      <c r="D7" s="27" t="s">
        <v>4</v>
      </c>
      <c r="E7" s="28" t="s">
        <v>5</v>
      </c>
      <c r="F7" s="6" t="s">
        <v>6</v>
      </c>
      <c r="G7" s="7" t="s">
        <v>3</v>
      </c>
      <c r="H7" s="7" t="s">
        <v>4</v>
      </c>
      <c r="I7" s="41" t="s">
        <v>5</v>
      </c>
      <c r="J7" s="43"/>
      <c r="L7" s="15"/>
      <c r="M7" s="26" t="s">
        <v>9</v>
      </c>
      <c r="N7" s="6" t="s">
        <v>9</v>
      </c>
    </row>
    <row r="8" spans="1:15" x14ac:dyDescent="0.25">
      <c r="I8" s="46"/>
      <c r="J8" s="43"/>
    </row>
    <row r="9" spans="1:15" x14ac:dyDescent="0.25">
      <c r="A9" s="33" t="s">
        <v>10</v>
      </c>
      <c r="B9" s="83"/>
      <c r="C9" s="83"/>
      <c r="D9" s="83"/>
      <c r="E9" s="83"/>
      <c r="F9" s="83"/>
      <c r="G9" s="83"/>
      <c r="H9" s="84"/>
      <c r="I9" s="83"/>
      <c r="J9" s="43"/>
      <c r="L9" s="11" t="s">
        <v>10</v>
      </c>
      <c r="M9" s="83"/>
      <c r="N9" s="83"/>
    </row>
    <row r="10" spans="1:15" x14ac:dyDescent="0.25">
      <c r="A10" s="34" t="s">
        <v>11</v>
      </c>
      <c r="B10" s="46">
        <v>151</v>
      </c>
      <c r="C10" s="46">
        <v>145</v>
      </c>
      <c r="D10" s="46">
        <v>158</v>
      </c>
      <c r="E10" s="46">
        <v>148</v>
      </c>
      <c r="F10" s="46">
        <v>161</v>
      </c>
      <c r="G10" s="46">
        <v>89</v>
      </c>
      <c r="H10" s="46">
        <v>229</v>
      </c>
      <c r="I10" s="46">
        <v>122</v>
      </c>
      <c r="J10" s="95"/>
      <c r="K10" s="92"/>
      <c r="L10" s="101" t="s">
        <v>11</v>
      </c>
      <c r="M10" s="128">
        <f>SUM(B10:E10)</f>
        <v>602</v>
      </c>
      <c r="N10" s="128">
        <f>SUM(F10:I10)</f>
        <v>601</v>
      </c>
      <c r="O10" s="92"/>
    </row>
    <row r="11" spans="1:15" x14ac:dyDescent="0.25">
      <c r="A11" s="34" t="s">
        <v>12</v>
      </c>
      <c r="B11" s="46">
        <v>203</v>
      </c>
      <c r="C11" s="46">
        <v>217</v>
      </c>
      <c r="D11" s="46">
        <v>216</v>
      </c>
      <c r="E11" s="46">
        <v>197</v>
      </c>
      <c r="F11" s="46">
        <v>228</v>
      </c>
      <c r="G11" s="46">
        <v>240</v>
      </c>
      <c r="H11" s="46">
        <v>248</v>
      </c>
      <c r="I11" s="46">
        <v>258</v>
      </c>
      <c r="J11" s="95"/>
      <c r="K11" s="92"/>
      <c r="L11" s="101" t="s">
        <v>13</v>
      </c>
      <c r="M11" s="128">
        <f>SUM(B11:E11)</f>
        <v>833</v>
      </c>
      <c r="N11" s="128">
        <f>SUM(F11:I11)</f>
        <v>974</v>
      </c>
      <c r="O11" s="92"/>
    </row>
    <row r="12" spans="1:15" x14ac:dyDescent="0.25">
      <c r="A12" s="35" t="s">
        <v>14</v>
      </c>
      <c r="B12" s="48">
        <v>30</v>
      </c>
      <c r="C12" s="48">
        <v>27</v>
      </c>
      <c r="D12" s="48">
        <v>33</v>
      </c>
      <c r="E12" s="48">
        <v>34</v>
      </c>
      <c r="F12" s="48">
        <v>30</v>
      </c>
      <c r="G12" s="48">
        <v>24</v>
      </c>
      <c r="H12" s="48">
        <v>31</v>
      </c>
      <c r="I12" s="48">
        <v>29</v>
      </c>
      <c r="J12" s="95"/>
      <c r="K12" s="92"/>
      <c r="L12" s="102" t="s">
        <v>14</v>
      </c>
      <c r="M12" s="129">
        <f>SUM(B12:E12)</f>
        <v>124</v>
      </c>
      <c r="N12" s="129">
        <f>SUM(F12:I12)</f>
        <v>114</v>
      </c>
      <c r="O12" s="92"/>
    </row>
    <row r="13" spans="1:15" x14ac:dyDescent="0.25">
      <c r="A13" s="1" t="s">
        <v>15</v>
      </c>
      <c r="B13" s="46">
        <v>384</v>
      </c>
      <c r="C13" s="46">
        <v>389</v>
      </c>
      <c r="D13" s="46">
        <v>407</v>
      </c>
      <c r="E13" s="46">
        <v>379</v>
      </c>
      <c r="F13" s="46">
        <v>419</v>
      </c>
      <c r="G13" s="46">
        <v>353</v>
      </c>
      <c r="H13" s="46">
        <v>508</v>
      </c>
      <c r="I13" s="46">
        <v>409</v>
      </c>
      <c r="J13" s="95"/>
      <c r="K13" s="92"/>
      <c r="L13" s="49" t="s">
        <v>15</v>
      </c>
      <c r="M13" s="128">
        <f>SUM(B13:E13)</f>
        <v>1559</v>
      </c>
      <c r="N13" s="128">
        <f>SUM(F13:I13)</f>
        <v>1689</v>
      </c>
      <c r="O13" s="92"/>
    </row>
    <row r="14" spans="1:15" x14ac:dyDescent="0.25">
      <c r="A14" s="34" t="s">
        <v>16</v>
      </c>
      <c r="B14" s="46"/>
      <c r="C14" s="46"/>
      <c r="D14" s="46"/>
      <c r="E14" s="46"/>
      <c r="F14" s="46"/>
      <c r="G14" s="46"/>
      <c r="H14" s="46"/>
      <c r="I14" s="46"/>
      <c r="J14" s="43"/>
      <c r="K14" s="47"/>
      <c r="L14" s="89"/>
      <c r="M14" s="128"/>
      <c r="N14" s="128"/>
    </row>
    <row r="15" spans="1:15" x14ac:dyDescent="0.25">
      <c r="A15" s="90" t="s">
        <v>17</v>
      </c>
      <c r="B15" s="46"/>
      <c r="C15" s="46"/>
      <c r="D15" s="46"/>
      <c r="E15" s="46"/>
      <c r="F15" s="46"/>
      <c r="G15" s="46"/>
      <c r="H15" s="46"/>
      <c r="I15" s="46"/>
      <c r="J15" s="43"/>
      <c r="K15" s="47"/>
      <c r="L15" s="47"/>
      <c r="M15" s="128"/>
      <c r="N15" s="128"/>
    </row>
    <row r="16" spans="1:15" x14ac:dyDescent="0.25">
      <c r="A16" s="33" t="s">
        <v>18</v>
      </c>
      <c r="B16" s="50"/>
      <c r="C16" s="50"/>
      <c r="D16" s="50"/>
      <c r="E16" s="50"/>
      <c r="F16" s="50"/>
      <c r="G16" s="50"/>
      <c r="H16" s="50"/>
      <c r="I16" s="50"/>
      <c r="J16" s="43"/>
      <c r="K16" s="51"/>
      <c r="L16" s="52" t="s">
        <v>18</v>
      </c>
      <c r="M16" s="130"/>
      <c r="N16" s="130"/>
    </row>
    <row r="17" spans="1:15" x14ac:dyDescent="0.25">
      <c r="A17" s="34" t="s">
        <v>11</v>
      </c>
      <c r="B17" s="46">
        <v>96</v>
      </c>
      <c r="C17" s="46">
        <v>94</v>
      </c>
      <c r="D17" s="46">
        <v>104</v>
      </c>
      <c r="E17" s="46">
        <v>101</v>
      </c>
      <c r="F17" s="46">
        <v>112</v>
      </c>
      <c r="G17" s="46">
        <v>63</v>
      </c>
      <c r="H17" s="46">
        <v>169</v>
      </c>
      <c r="I17" s="46">
        <v>93</v>
      </c>
      <c r="J17" s="95"/>
      <c r="K17" s="51"/>
      <c r="L17" s="53" t="s">
        <v>11</v>
      </c>
      <c r="M17" s="128">
        <f>SUM(B17:E17)</f>
        <v>395</v>
      </c>
      <c r="N17" s="128">
        <f>SUM(F17:I17)</f>
        <v>437</v>
      </c>
      <c r="O17" s="92"/>
    </row>
    <row r="18" spans="1:15" x14ac:dyDescent="0.25">
      <c r="A18" s="34" t="s">
        <v>13</v>
      </c>
      <c r="B18" s="46">
        <v>132</v>
      </c>
      <c r="C18" s="46">
        <v>143</v>
      </c>
      <c r="D18" s="46">
        <v>152</v>
      </c>
      <c r="E18" s="46">
        <v>137</v>
      </c>
      <c r="F18" s="46">
        <v>160</v>
      </c>
      <c r="G18" s="46">
        <v>183</v>
      </c>
      <c r="H18" s="46">
        <v>200</v>
      </c>
      <c r="I18" s="46">
        <v>208</v>
      </c>
      <c r="J18" s="95"/>
      <c r="K18" s="51"/>
      <c r="L18" s="53" t="s">
        <v>13</v>
      </c>
      <c r="M18" s="128">
        <f>SUM(B18:E18)</f>
        <v>564</v>
      </c>
      <c r="N18" s="128">
        <f>SUM(F18:I18)</f>
        <v>751</v>
      </c>
      <c r="O18" s="92"/>
    </row>
    <row r="19" spans="1:15" x14ac:dyDescent="0.25">
      <c r="A19" s="35" t="s">
        <v>14</v>
      </c>
      <c r="B19" s="48">
        <v>19</v>
      </c>
      <c r="C19" s="48">
        <v>18</v>
      </c>
      <c r="D19" s="48">
        <v>22</v>
      </c>
      <c r="E19" s="48">
        <v>23</v>
      </c>
      <c r="F19" s="48">
        <v>20</v>
      </c>
      <c r="G19" s="48">
        <v>18</v>
      </c>
      <c r="H19" s="48">
        <v>23</v>
      </c>
      <c r="I19" s="48">
        <v>22</v>
      </c>
      <c r="J19" s="95"/>
      <c r="K19" s="51"/>
      <c r="L19" s="54" t="s">
        <v>14</v>
      </c>
      <c r="M19" s="129">
        <f>SUM(B19:E19)</f>
        <v>82</v>
      </c>
      <c r="N19" s="129">
        <f>SUM(F19:I19)</f>
        <v>83</v>
      </c>
      <c r="O19" s="92"/>
    </row>
    <row r="20" spans="1:15" x14ac:dyDescent="0.25">
      <c r="A20" s="1" t="s">
        <v>19</v>
      </c>
      <c r="B20" s="46">
        <v>247</v>
      </c>
      <c r="C20" s="46">
        <v>255</v>
      </c>
      <c r="D20" s="46">
        <v>278</v>
      </c>
      <c r="E20" s="46">
        <v>261</v>
      </c>
      <c r="F20" s="46">
        <v>292</v>
      </c>
      <c r="G20" s="46">
        <v>264</v>
      </c>
      <c r="H20" s="46">
        <v>392</v>
      </c>
      <c r="I20" s="46">
        <v>323</v>
      </c>
      <c r="J20" s="95"/>
      <c r="K20" s="92"/>
      <c r="L20" s="55" t="s">
        <v>19</v>
      </c>
      <c r="M20" s="128">
        <f>SUM(B20:E20)</f>
        <v>1041</v>
      </c>
      <c r="N20" s="128">
        <f>SUM(F20:I20)</f>
        <v>1271</v>
      </c>
      <c r="O20" s="92"/>
    </row>
    <row r="21" spans="1:15" x14ac:dyDescent="0.25">
      <c r="B21" s="56"/>
      <c r="C21" s="56"/>
      <c r="D21" s="56"/>
      <c r="E21" s="56"/>
      <c r="F21" s="56"/>
      <c r="G21" s="56"/>
      <c r="H21" s="56"/>
      <c r="I21" s="56"/>
      <c r="J21" s="43"/>
      <c r="K21" s="51"/>
      <c r="L21" s="51"/>
      <c r="M21" s="131"/>
      <c r="N21" s="131"/>
    </row>
    <row r="22" spans="1:15" x14ac:dyDescent="0.25">
      <c r="A22" s="36" t="s">
        <v>20</v>
      </c>
      <c r="B22" s="57">
        <v>1.55</v>
      </c>
      <c r="C22" s="57">
        <v>1.5254901960784313</v>
      </c>
      <c r="D22" s="57">
        <v>1.4640287769784173</v>
      </c>
      <c r="E22" s="57">
        <v>1.45</v>
      </c>
      <c r="F22" s="57">
        <v>1.43</v>
      </c>
      <c r="G22" s="57">
        <v>1.34</v>
      </c>
      <c r="H22" s="57">
        <v>1.3</v>
      </c>
      <c r="I22" s="57">
        <f>I13/I20</f>
        <v>1.2662538699690402</v>
      </c>
      <c r="J22" s="95"/>
      <c r="K22" s="92"/>
      <c r="L22" s="58" t="s">
        <v>21</v>
      </c>
      <c r="M22" s="132">
        <v>1.5</v>
      </c>
      <c r="N22" s="132">
        <f>N13/N20</f>
        <v>1.3288749016522423</v>
      </c>
    </row>
    <row r="23" spans="1:15" x14ac:dyDescent="0.25">
      <c r="B23" s="97"/>
      <c r="C23" s="97"/>
      <c r="D23" s="97"/>
      <c r="E23" s="97"/>
      <c r="F23" s="97"/>
      <c r="G23" s="97"/>
      <c r="H23" s="97"/>
      <c r="I23" s="97"/>
      <c r="J23" s="43"/>
      <c r="K23" s="51"/>
      <c r="L23" s="51"/>
      <c r="M23" s="133"/>
      <c r="N23" s="133"/>
    </row>
    <row r="24" spans="1:15" x14ac:dyDescent="0.25">
      <c r="A24" s="33" t="s">
        <v>22</v>
      </c>
      <c r="B24" s="50"/>
      <c r="C24" s="50"/>
      <c r="D24" s="50"/>
      <c r="E24" s="50"/>
      <c r="F24" s="50"/>
      <c r="G24" s="50"/>
      <c r="H24" s="50"/>
      <c r="I24" s="50"/>
      <c r="J24" s="43"/>
      <c r="K24" s="51"/>
      <c r="L24" s="33" t="s">
        <v>22</v>
      </c>
      <c r="M24" s="130"/>
      <c r="N24" s="130"/>
    </row>
    <row r="25" spans="1:15" x14ac:dyDescent="0.25">
      <c r="A25" s="36" t="s">
        <v>23</v>
      </c>
      <c r="B25" s="46">
        <v>8</v>
      </c>
      <c r="C25" s="46">
        <v>9</v>
      </c>
      <c r="D25" s="46">
        <v>9</v>
      </c>
      <c r="E25" s="46">
        <v>9</v>
      </c>
      <c r="F25" s="46">
        <v>10</v>
      </c>
      <c r="G25" s="46">
        <v>10</v>
      </c>
      <c r="H25" s="46">
        <v>12</v>
      </c>
      <c r="I25" s="46">
        <v>13</v>
      </c>
      <c r="J25" s="95"/>
      <c r="K25" s="92"/>
      <c r="L25" s="59" t="s">
        <v>23</v>
      </c>
      <c r="M25" s="128">
        <f>SUM(B25:E25)</f>
        <v>35</v>
      </c>
      <c r="N25" s="128">
        <f>SUM(F25:I25)</f>
        <v>45</v>
      </c>
      <c r="O25" s="92"/>
    </row>
    <row r="26" spans="1:15" x14ac:dyDescent="0.25">
      <c r="A26" s="36" t="s">
        <v>24</v>
      </c>
      <c r="B26" s="46">
        <v>50</v>
      </c>
      <c r="C26" s="46">
        <v>54</v>
      </c>
      <c r="D26" s="46">
        <v>59</v>
      </c>
      <c r="E26" s="46">
        <v>66</v>
      </c>
      <c r="F26" s="46">
        <v>65</v>
      </c>
      <c r="G26" s="46">
        <v>88</v>
      </c>
      <c r="H26" s="46">
        <v>92</v>
      </c>
      <c r="I26" s="46">
        <v>104</v>
      </c>
      <c r="J26" s="95"/>
      <c r="K26" s="92"/>
      <c r="L26" s="59" t="s">
        <v>24</v>
      </c>
      <c r="M26" s="128">
        <f>SUM(B26:E26)</f>
        <v>229</v>
      </c>
      <c r="N26" s="128">
        <f>SUM(F26:I26)</f>
        <v>349</v>
      </c>
      <c r="O26" s="92"/>
    </row>
    <row r="27" spans="1:15" x14ac:dyDescent="0.25">
      <c r="A27" s="13" t="s">
        <v>25</v>
      </c>
      <c r="B27" s="48">
        <v>51</v>
      </c>
      <c r="C27" s="48">
        <v>54</v>
      </c>
      <c r="D27" s="48">
        <v>54</v>
      </c>
      <c r="E27" s="48">
        <v>55</v>
      </c>
      <c r="F27" s="48">
        <v>52</v>
      </c>
      <c r="G27" s="48">
        <v>76</v>
      </c>
      <c r="H27" s="60">
        <v>72</v>
      </c>
      <c r="I27" s="60">
        <v>73</v>
      </c>
      <c r="J27" s="95"/>
      <c r="K27" s="92"/>
      <c r="L27" s="61" t="s">
        <v>25</v>
      </c>
      <c r="M27" s="129">
        <f>SUM(B27:E27)</f>
        <v>214</v>
      </c>
      <c r="N27" s="129">
        <f>SUM(F27:I27)</f>
        <v>273</v>
      </c>
      <c r="O27" s="92"/>
    </row>
    <row r="28" spans="1:15" x14ac:dyDescent="0.25">
      <c r="A28" s="16" t="s">
        <v>26</v>
      </c>
      <c r="B28" s="62">
        <v>109</v>
      </c>
      <c r="C28" s="62">
        <v>117</v>
      </c>
      <c r="D28" s="62">
        <v>122</v>
      </c>
      <c r="E28" s="62">
        <v>130</v>
      </c>
      <c r="F28" s="62">
        <v>127</v>
      </c>
      <c r="G28" s="62">
        <v>174</v>
      </c>
      <c r="H28" s="62">
        <v>176</v>
      </c>
      <c r="I28" s="62">
        <v>190</v>
      </c>
      <c r="J28" s="95"/>
      <c r="K28" s="92"/>
      <c r="L28" s="63" t="s">
        <v>27</v>
      </c>
      <c r="M28" s="134">
        <f>SUM(M25:M27)</f>
        <v>478</v>
      </c>
      <c r="N28" s="134">
        <f>SUM(N25:N27)</f>
        <v>667</v>
      </c>
      <c r="O28" s="92"/>
    </row>
    <row r="29" spans="1:15" x14ac:dyDescent="0.25">
      <c r="A29" s="37" t="s">
        <v>28</v>
      </c>
      <c r="B29" s="56">
        <v>138</v>
      </c>
      <c r="C29" s="56">
        <v>138</v>
      </c>
      <c r="D29" s="56">
        <v>156</v>
      </c>
      <c r="E29" s="56">
        <v>131</v>
      </c>
      <c r="F29" s="56">
        <v>165</v>
      </c>
      <c r="G29" s="56">
        <v>90</v>
      </c>
      <c r="H29" s="56">
        <v>216</v>
      </c>
      <c r="I29" s="56">
        <v>133</v>
      </c>
      <c r="J29" s="95"/>
      <c r="K29" s="92"/>
      <c r="L29" s="64" t="s">
        <v>28</v>
      </c>
      <c r="M29" s="131">
        <f>M20-M28</f>
        <v>563</v>
      </c>
      <c r="N29" s="131">
        <f>N20-N28</f>
        <v>604</v>
      </c>
      <c r="O29" s="92"/>
    </row>
    <row r="30" spans="1:15" x14ac:dyDescent="0.25">
      <c r="A30" s="39" t="s">
        <v>29</v>
      </c>
      <c r="B30" s="56"/>
      <c r="C30" s="56"/>
      <c r="D30" s="56"/>
      <c r="E30" s="56"/>
      <c r="F30" s="56"/>
      <c r="G30" s="56"/>
      <c r="H30" s="56"/>
      <c r="I30" s="56"/>
      <c r="J30" s="43"/>
      <c r="K30" s="51"/>
      <c r="L30" s="59"/>
      <c r="M30" s="131"/>
      <c r="N30" s="131"/>
      <c r="O30" s="85"/>
    </row>
    <row r="31" spans="1:15" x14ac:dyDescent="0.25">
      <c r="A31" s="39" t="s">
        <v>30</v>
      </c>
      <c r="B31" s="56"/>
      <c r="C31" s="56"/>
      <c r="D31" s="56"/>
      <c r="E31" s="56"/>
      <c r="F31" s="56"/>
      <c r="G31" s="56"/>
      <c r="H31" s="56"/>
      <c r="I31" s="56"/>
      <c r="J31" s="43"/>
      <c r="K31" s="51"/>
      <c r="L31" s="64"/>
      <c r="M31" s="131"/>
      <c r="N31" s="131"/>
      <c r="O31" s="85"/>
    </row>
    <row r="32" spans="1:15" x14ac:dyDescent="0.25">
      <c r="A32" s="36"/>
      <c r="B32" s="65"/>
      <c r="C32" s="65"/>
      <c r="D32" s="65"/>
      <c r="E32" s="65"/>
      <c r="F32" s="65"/>
      <c r="G32" s="65"/>
      <c r="H32" s="65"/>
      <c r="I32" s="65"/>
      <c r="J32" s="43"/>
      <c r="K32" s="59"/>
      <c r="L32" s="59"/>
      <c r="M32" s="135"/>
      <c r="N32" s="135"/>
    </row>
    <row r="33" spans="1:15" x14ac:dyDescent="0.25">
      <c r="A33" s="38" t="s">
        <v>31</v>
      </c>
      <c r="B33" s="66"/>
      <c r="C33" s="66"/>
      <c r="D33" s="66"/>
      <c r="E33" s="66"/>
      <c r="F33" s="66"/>
      <c r="G33" s="66"/>
      <c r="H33" s="66"/>
      <c r="I33" s="66"/>
      <c r="J33" s="43"/>
      <c r="K33" s="64"/>
      <c r="L33" s="38" t="s">
        <v>31</v>
      </c>
      <c r="M33" s="136"/>
      <c r="N33" s="136"/>
    </row>
    <row r="34" spans="1:15" x14ac:dyDescent="0.25">
      <c r="A34" s="39" t="s">
        <v>33</v>
      </c>
      <c r="B34" s="46">
        <v>10</v>
      </c>
      <c r="C34" s="46">
        <v>10</v>
      </c>
      <c r="D34" s="46">
        <v>12</v>
      </c>
      <c r="E34" s="46">
        <v>13</v>
      </c>
      <c r="F34" s="46">
        <v>14</v>
      </c>
      <c r="G34" s="46">
        <v>15</v>
      </c>
      <c r="H34" s="46">
        <v>13</v>
      </c>
      <c r="I34" s="99">
        <v>13</v>
      </c>
      <c r="J34" s="98"/>
      <c r="K34" s="92"/>
      <c r="L34" s="59" t="s">
        <v>33</v>
      </c>
      <c r="M34" s="128">
        <f>SUM(B34:E34)</f>
        <v>45</v>
      </c>
      <c r="N34" s="128">
        <f>SUM(F34:I34)</f>
        <v>55</v>
      </c>
      <c r="O34" s="92"/>
    </row>
    <row r="35" spans="1:15" x14ac:dyDescent="0.25">
      <c r="A35" s="39" t="s">
        <v>74</v>
      </c>
      <c r="B35" s="67">
        <v>-5</v>
      </c>
      <c r="C35" s="67">
        <v>-4</v>
      </c>
      <c r="D35" s="46">
        <v>1</v>
      </c>
      <c r="E35" s="67">
        <v>-4</v>
      </c>
      <c r="F35" s="67">
        <v>-7</v>
      </c>
      <c r="G35" s="67">
        <v>-1</v>
      </c>
      <c r="H35" s="67">
        <v>-4</v>
      </c>
      <c r="I35" s="99">
        <v>7</v>
      </c>
      <c r="J35" s="95"/>
      <c r="K35" s="92"/>
      <c r="L35" s="39" t="s">
        <v>74</v>
      </c>
      <c r="M35" s="137">
        <f>SUM(B35:E35)</f>
        <v>-12</v>
      </c>
      <c r="N35" s="137">
        <f>SUM(F35:I35)</f>
        <v>-5</v>
      </c>
      <c r="O35" s="92"/>
    </row>
    <row r="36" spans="1:15" x14ac:dyDescent="0.25">
      <c r="A36" s="14" t="s">
        <v>32</v>
      </c>
      <c r="B36" s="48">
        <v>23</v>
      </c>
      <c r="C36" s="48">
        <v>20</v>
      </c>
      <c r="D36" s="48">
        <v>23</v>
      </c>
      <c r="E36" s="48">
        <v>22</v>
      </c>
      <c r="F36" s="48">
        <v>30</v>
      </c>
      <c r="G36" s="48">
        <v>238</v>
      </c>
      <c r="H36" s="100">
        <v>-7</v>
      </c>
      <c r="I36" s="100">
        <v>-19</v>
      </c>
      <c r="J36" s="95"/>
      <c r="K36" s="92"/>
      <c r="L36" s="61" t="s">
        <v>32</v>
      </c>
      <c r="M36" s="129">
        <f>SUM(B36:E36)</f>
        <v>88</v>
      </c>
      <c r="N36" s="129">
        <f>SUM(F36:I36)</f>
        <v>242</v>
      </c>
      <c r="O36" s="92"/>
    </row>
    <row r="37" spans="1:15" x14ac:dyDescent="0.25">
      <c r="A37" s="37" t="s">
        <v>34</v>
      </c>
      <c r="B37" s="46">
        <v>110</v>
      </c>
      <c r="C37" s="46">
        <v>112</v>
      </c>
      <c r="D37" s="46">
        <v>120</v>
      </c>
      <c r="E37" s="46">
        <v>100</v>
      </c>
      <c r="F37" s="46">
        <v>128</v>
      </c>
      <c r="G37" s="67">
        <v>-162</v>
      </c>
      <c r="H37" s="46">
        <v>214</v>
      </c>
      <c r="I37" s="96">
        <v>132</v>
      </c>
      <c r="J37" s="95"/>
      <c r="K37" s="92"/>
      <c r="L37" s="64" t="s">
        <v>35</v>
      </c>
      <c r="M37" s="128">
        <f>SUM(B37:E37)</f>
        <v>442</v>
      </c>
      <c r="N37" s="128">
        <f>SUM(F37:I37)</f>
        <v>312</v>
      </c>
      <c r="O37" s="92"/>
    </row>
    <row r="38" spans="1:15" x14ac:dyDescent="0.25">
      <c r="A38" s="91" t="s">
        <v>73</v>
      </c>
      <c r="B38" s="46"/>
      <c r="C38" s="46"/>
      <c r="D38" s="46"/>
      <c r="E38" s="46"/>
      <c r="F38" s="46"/>
      <c r="G38" s="67"/>
      <c r="H38" s="46"/>
      <c r="I38" s="46"/>
      <c r="J38" s="46"/>
      <c r="K38" s="51"/>
      <c r="L38" s="64"/>
      <c r="M38" s="128"/>
      <c r="N38" s="128"/>
    </row>
    <row r="39" spans="1:15" x14ac:dyDescent="0.25">
      <c r="A39" s="39" t="s">
        <v>75</v>
      </c>
      <c r="B39" s="30"/>
      <c r="C39" s="30"/>
      <c r="D39" s="30"/>
      <c r="E39" s="30"/>
      <c r="F39" s="30"/>
      <c r="G39" s="31"/>
      <c r="H39" s="40"/>
      <c r="I39" s="30"/>
      <c r="J39" s="30"/>
      <c r="K39" s="29"/>
      <c r="L39" s="10"/>
      <c r="M39" s="138"/>
      <c r="N39" s="138"/>
    </row>
    <row r="40" spans="1:15" x14ac:dyDescent="0.25">
      <c r="A40" s="39"/>
      <c r="B40" s="30"/>
      <c r="C40" s="30"/>
      <c r="D40" s="30"/>
      <c r="E40" s="30"/>
      <c r="F40" s="30"/>
      <c r="G40" s="30"/>
      <c r="H40" s="30"/>
      <c r="I40" s="30"/>
      <c r="J40" s="93"/>
      <c r="K40" s="29"/>
      <c r="L40" s="10"/>
      <c r="M40" s="138"/>
      <c r="N40" s="138"/>
    </row>
    <row r="41" spans="1:15" ht="15.75" thickBot="1" x14ac:dyDescent="0.3">
      <c r="A41" s="32" t="s">
        <v>36</v>
      </c>
      <c r="B41" s="86"/>
      <c r="C41" s="86"/>
      <c r="D41" s="86"/>
      <c r="E41" s="86"/>
      <c r="F41" s="86"/>
      <c r="G41" s="86"/>
      <c r="H41" s="87"/>
      <c r="I41" s="86"/>
      <c r="J41" s="93"/>
      <c r="K41" s="43"/>
      <c r="L41" s="86"/>
      <c r="M41" s="139"/>
      <c r="N41" s="139"/>
    </row>
    <row r="42" spans="1:15" x14ac:dyDescent="0.25">
      <c r="A42" s="32" t="s">
        <v>1</v>
      </c>
      <c r="B42" s="17">
        <v>2015</v>
      </c>
      <c r="C42" s="18">
        <v>2015</v>
      </c>
      <c r="D42" s="18">
        <v>2015</v>
      </c>
      <c r="E42" s="19">
        <v>2016</v>
      </c>
      <c r="F42" s="3">
        <v>2016</v>
      </c>
      <c r="G42" s="4">
        <v>2016</v>
      </c>
      <c r="H42" s="4">
        <v>2016</v>
      </c>
      <c r="I42" s="5">
        <v>2017</v>
      </c>
      <c r="J42" s="93"/>
      <c r="K42" s="43"/>
      <c r="L42" s="43"/>
      <c r="M42" s="43"/>
      <c r="N42" s="43"/>
    </row>
    <row r="43" spans="1:15" x14ac:dyDescent="0.25">
      <c r="A43" s="12" t="s">
        <v>2</v>
      </c>
      <c r="B43" s="20" t="s">
        <v>3</v>
      </c>
      <c r="C43" s="21" t="s">
        <v>4</v>
      </c>
      <c r="D43" s="21" t="s">
        <v>5</v>
      </c>
      <c r="E43" s="22" t="s">
        <v>6</v>
      </c>
      <c r="F43" s="6" t="s">
        <v>3</v>
      </c>
      <c r="G43" s="7" t="s">
        <v>4</v>
      </c>
      <c r="H43" s="7" t="s">
        <v>5</v>
      </c>
      <c r="I43" s="44" t="s">
        <v>6</v>
      </c>
      <c r="J43" s="93"/>
      <c r="K43" s="43"/>
      <c r="L43" s="43"/>
      <c r="M43" s="43"/>
      <c r="N43" s="43"/>
    </row>
    <row r="44" spans="1:15" x14ac:dyDescent="0.25">
      <c r="A44" s="9" t="s">
        <v>37</v>
      </c>
      <c r="B44" s="23">
        <v>2015</v>
      </c>
      <c r="C44" s="24">
        <v>2015</v>
      </c>
      <c r="D44" s="24">
        <v>2015</v>
      </c>
      <c r="E44" s="25">
        <v>2015</v>
      </c>
      <c r="F44" s="8">
        <v>2016</v>
      </c>
      <c r="G44" s="2">
        <v>2016</v>
      </c>
      <c r="H44" s="2">
        <v>2016</v>
      </c>
      <c r="I44" s="45">
        <v>2016</v>
      </c>
      <c r="J44" s="93"/>
      <c r="K44" s="43"/>
      <c r="L44" s="9" t="s">
        <v>37</v>
      </c>
      <c r="M44" s="23">
        <v>2015</v>
      </c>
      <c r="N44" s="8">
        <v>2016</v>
      </c>
    </row>
    <row r="45" spans="1:15" ht="15.75" thickBot="1" x14ac:dyDescent="0.3">
      <c r="A45" s="15" t="s">
        <v>38</v>
      </c>
      <c r="B45" s="26" t="s">
        <v>6</v>
      </c>
      <c r="C45" s="27" t="s">
        <v>3</v>
      </c>
      <c r="D45" s="27" t="s">
        <v>4</v>
      </c>
      <c r="E45" s="28" t="s">
        <v>5</v>
      </c>
      <c r="F45" s="6" t="s">
        <v>6</v>
      </c>
      <c r="G45" s="7" t="s">
        <v>3</v>
      </c>
      <c r="H45" s="7" t="s">
        <v>4</v>
      </c>
      <c r="I45" s="44" t="s">
        <v>5</v>
      </c>
      <c r="J45" s="93"/>
      <c r="K45" s="43"/>
      <c r="L45" s="15"/>
      <c r="M45" s="26" t="s">
        <v>39</v>
      </c>
      <c r="N45" s="6" t="s">
        <v>39</v>
      </c>
    </row>
    <row r="46" spans="1:15" x14ac:dyDescent="0.25">
      <c r="A46" s="88"/>
      <c r="B46" s="43"/>
      <c r="C46" s="43"/>
      <c r="D46" s="43"/>
      <c r="E46" s="43"/>
      <c r="F46" s="43"/>
      <c r="G46" s="43"/>
      <c r="H46" s="79"/>
      <c r="I46" s="43"/>
      <c r="J46" s="93"/>
      <c r="K46" s="92"/>
      <c r="L46" s="43"/>
      <c r="M46" s="43"/>
      <c r="N46" s="43"/>
    </row>
    <row r="47" spans="1:15" x14ac:dyDescent="0.25">
      <c r="A47" s="68" t="s">
        <v>40</v>
      </c>
      <c r="B47" s="103">
        <v>3524</v>
      </c>
      <c r="C47" s="103">
        <v>3852</v>
      </c>
      <c r="D47" s="103">
        <v>3975</v>
      </c>
      <c r="E47" s="104">
        <v>4064</v>
      </c>
      <c r="F47" s="103">
        <v>4227</v>
      </c>
      <c r="G47" s="103">
        <v>4438</v>
      </c>
      <c r="H47" s="103">
        <v>4584</v>
      </c>
      <c r="I47" s="105">
        <v>4852</v>
      </c>
      <c r="J47" s="95"/>
      <c r="K47" s="92"/>
      <c r="L47" s="68" t="s">
        <v>40</v>
      </c>
      <c r="M47" s="104">
        <f>E47</f>
        <v>4064</v>
      </c>
      <c r="N47" s="105">
        <f>I47</f>
        <v>4852</v>
      </c>
    </row>
    <row r="48" spans="1:15" x14ac:dyDescent="0.25">
      <c r="A48" s="69" t="s">
        <v>41</v>
      </c>
      <c r="B48" s="106">
        <v>2765</v>
      </c>
      <c r="C48" s="106">
        <v>3048</v>
      </c>
      <c r="D48" s="106">
        <v>3136</v>
      </c>
      <c r="E48" s="107">
        <v>3262</v>
      </c>
      <c r="F48" s="106">
        <v>3409</v>
      </c>
      <c r="G48" s="106">
        <v>3602</v>
      </c>
      <c r="H48" s="106">
        <v>3736</v>
      </c>
      <c r="I48" s="108">
        <v>3960</v>
      </c>
      <c r="J48" s="95"/>
      <c r="K48" s="92"/>
      <c r="L48" s="69" t="s">
        <v>42</v>
      </c>
      <c r="M48" s="107">
        <f t="shared" ref="M48:M49" si="0">E48</f>
        <v>3262</v>
      </c>
      <c r="N48" s="108">
        <f t="shared" ref="N48:N49" si="1">I48</f>
        <v>3960</v>
      </c>
    </row>
    <row r="49" spans="1:14" x14ac:dyDescent="0.25">
      <c r="A49" s="69" t="s">
        <v>43</v>
      </c>
      <c r="B49" s="106">
        <f>B47-B48</f>
        <v>759</v>
      </c>
      <c r="C49" s="106">
        <f t="shared" ref="C49:H49" si="2">C47-C48</f>
        <v>804</v>
      </c>
      <c r="D49" s="106">
        <f t="shared" si="2"/>
        <v>839</v>
      </c>
      <c r="E49" s="107">
        <f t="shared" si="2"/>
        <v>802</v>
      </c>
      <c r="F49" s="106">
        <f t="shared" si="2"/>
        <v>818</v>
      </c>
      <c r="G49" s="106">
        <f t="shared" si="2"/>
        <v>836</v>
      </c>
      <c r="H49" s="106">
        <f t="shared" si="2"/>
        <v>848</v>
      </c>
      <c r="I49" s="108">
        <v>892</v>
      </c>
      <c r="J49" s="93"/>
      <c r="K49" s="92"/>
      <c r="L49" s="69"/>
      <c r="M49" s="106">
        <f t="shared" si="0"/>
        <v>802</v>
      </c>
      <c r="N49" s="108">
        <f t="shared" si="1"/>
        <v>892</v>
      </c>
    </row>
    <row r="50" spans="1:14" x14ac:dyDescent="0.25">
      <c r="A50" s="71" t="s">
        <v>44</v>
      </c>
      <c r="B50" s="109"/>
      <c r="C50" s="109"/>
      <c r="D50" s="109"/>
      <c r="E50" s="110"/>
      <c r="F50" s="109"/>
      <c r="G50" s="109"/>
      <c r="H50" s="109"/>
      <c r="I50" s="109"/>
      <c r="J50" s="93"/>
      <c r="K50" s="70"/>
      <c r="L50" s="71" t="s">
        <v>44</v>
      </c>
      <c r="M50" s="109"/>
      <c r="N50" s="121"/>
    </row>
    <row r="51" spans="1:14" x14ac:dyDescent="0.25">
      <c r="A51" s="69" t="s">
        <v>45</v>
      </c>
      <c r="B51" s="106">
        <v>1466</v>
      </c>
      <c r="C51" s="106">
        <v>1529</v>
      </c>
      <c r="D51" s="106">
        <v>1577</v>
      </c>
      <c r="E51" s="107">
        <v>1609</v>
      </c>
      <c r="F51" s="106">
        <v>1695</v>
      </c>
      <c r="G51" s="106">
        <v>1770</v>
      </c>
      <c r="H51" s="106">
        <v>1853</v>
      </c>
      <c r="I51" s="106">
        <v>1937</v>
      </c>
      <c r="J51" s="93"/>
      <c r="K51" s="70"/>
      <c r="L51" s="69" t="s">
        <v>45</v>
      </c>
      <c r="M51" s="107">
        <f t="shared" ref="M51:M55" si="3">E51</f>
        <v>1609</v>
      </c>
      <c r="N51" s="106">
        <f t="shared" ref="N51:N55" si="4">I51</f>
        <v>1937</v>
      </c>
    </row>
    <row r="52" spans="1:14" x14ac:dyDescent="0.25">
      <c r="A52" s="69" t="s">
        <v>46</v>
      </c>
      <c r="B52" s="109">
        <v>506</v>
      </c>
      <c r="C52" s="109">
        <v>613</v>
      </c>
      <c r="D52" s="109">
        <v>628</v>
      </c>
      <c r="E52" s="110">
        <v>654</v>
      </c>
      <c r="F52" s="109">
        <v>684</v>
      </c>
      <c r="G52" s="109">
        <v>723</v>
      </c>
      <c r="H52" s="109">
        <v>742</v>
      </c>
      <c r="I52" s="109">
        <v>829</v>
      </c>
      <c r="J52" s="93"/>
      <c r="K52" s="70"/>
      <c r="L52" s="69" t="s">
        <v>46</v>
      </c>
      <c r="M52" s="107">
        <f t="shared" si="3"/>
        <v>654</v>
      </c>
      <c r="N52" s="106">
        <f t="shared" si="4"/>
        <v>829</v>
      </c>
    </row>
    <row r="53" spans="1:14" x14ac:dyDescent="0.25">
      <c r="A53" s="69" t="s">
        <v>47</v>
      </c>
      <c r="B53" s="109">
        <v>776</v>
      </c>
      <c r="C53" s="109">
        <v>854</v>
      </c>
      <c r="D53" s="109">
        <v>905</v>
      </c>
      <c r="E53" s="110">
        <v>935</v>
      </c>
      <c r="F53" s="109">
        <v>957</v>
      </c>
      <c r="G53" s="109">
        <v>991</v>
      </c>
      <c r="H53" s="106">
        <v>1020</v>
      </c>
      <c r="I53" s="106">
        <v>1080</v>
      </c>
      <c r="J53" s="93"/>
      <c r="K53" s="70"/>
      <c r="L53" s="69" t="s">
        <v>47</v>
      </c>
      <c r="M53" s="107">
        <f t="shared" si="3"/>
        <v>935</v>
      </c>
      <c r="N53" s="106">
        <f t="shared" si="4"/>
        <v>1080</v>
      </c>
    </row>
    <row r="54" spans="1:14" x14ac:dyDescent="0.25">
      <c r="A54" s="69" t="s">
        <v>48</v>
      </c>
      <c r="B54" s="109">
        <v>287</v>
      </c>
      <c r="C54" s="109">
        <v>315</v>
      </c>
      <c r="D54" s="109">
        <v>324</v>
      </c>
      <c r="E54" s="110">
        <v>325</v>
      </c>
      <c r="F54" s="109">
        <v>354</v>
      </c>
      <c r="G54" s="109">
        <v>388</v>
      </c>
      <c r="H54" s="109">
        <v>397</v>
      </c>
      <c r="I54" s="109">
        <v>422</v>
      </c>
      <c r="J54" s="93"/>
      <c r="K54" s="70"/>
      <c r="L54" s="69" t="s">
        <v>48</v>
      </c>
      <c r="M54" s="107">
        <f t="shared" si="3"/>
        <v>325</v>
      </c>
      <c r="N54" s="106">
        <f t="shared" si="4"/>
        <v>422</v>
      </c>
    </row>
    <row r="55" spans="1:14" x14ac:dyDescent="0.25">
      <c r="A55" s="69" t="s">
        <v>49</v>
      </c>
      <c r="B55" s="109">
        <v>489</v>
      </c>
      <c r="C55" s="109">
        <v>541</v>
      </c>
      <c r="D55" s="109">
        <v>541</v>
      </c>
      <c r="E55" s="110">
        <v>541</v>
      </c>
      <c r="F55" s="109">
        <v>537</v>
      </c>
      <c r="G55" s="109">
        <v>566</v>
      </c>
      <c r="H55" s="109">
        <v>572</v>
      </c>
      <c r="I55" s="109">
        <v>584</v>
      </c>
      <c r="J55" s="93"/>
      <c r="K55" s="70"/>
      <c r="L55" s="69" t="s">
        <v>49</v>
      </c>
      <c r="M55" s="107">
        <f t="shared" si="3"/>
        <v>541</v>
      </c>
      <c r="N55" s="106">
        <f t="shared" si="4"/>
        <v>584</v>
      </c>
    </row>
    <row r="56" spans="1:14" x14ac:dyDescent="0.25">
      <c r="A56" s="69" t="s">
        <v>50</v>
      </c>
      <c r="B56" s="109"/>
      <c r="C56" s="109"/>
      <c r="D56" s="109"/>
      <c r="E56" s="109"/>
      <c r="F56" s="109"/>
      <c r="G56" s="109"/>
      <c r="H56" s="109"/>
      <c r="I56" s="109"/>
      <c r="J56" s="93"/>
      <c r="K56" s="70"/>
      <c r="L56" s="69"/>
      <c r="M56" s="106"/>
      <c r="N56" s="106"/>
    </row>
    <row r="57" spans="1:14" x14ac:dyDescent="0.25">
      <c r="A57" s="69" t="s">
        <v>51</v>
      </c>
      <c r="B57" s="109"/>
      <c r="C57" s="109"/>
      <c r="D57" s="109"/>
      <c r="E57" s="109"/>
      <c r="F57" s="109"/>
      <c r="G57" s="109"/>
      <c r="H57" s="109"/>
      <c r="I57" s="109"/>
      <c r="J57" s="93"/>
      <c r="K57" s="70"/>
      <c r="L57" s="69"/>
      <c r="M57" s="106"/>
      <c r="N57" s="106"/>
    </row>
    <row r="58" spans="1:14" x14ac:dyDescent="0.25">
      <c r="A58" s="69" t="s">
        <v>52</v>
      </c>
      <c r="B58" s="109"/>
      <c r="C58" s="109"/>
      <c r="D58" s="109"/>
      <c r="E58" s="109"/>
      <c r="F58" s="109"/>
      <c r="G58" s="109"/>
      <c r="H58" s="109"/>
      <c r="I58" s="109"/>
      <c r="J58" s="93"/>
      <c r="K58" s="70"/>
      <c r="L58" s="69"/>
      <c r="M58" s="106"/>
      <c r="N58" s="106"/>
    </row>
    <row r="59" spans="1:14" x14ac:dyDescent="0.25">
      <c r="A59" s="69"/>
      <c r="B59" s="109"/>
      <c r="C59" s="109"/>
      <c r="D59" s="109"/>
      <c r="E59" s="109"/>
      <c r="F59" s="109"/>
      <c r="G59" s="109"/>
      <c r="H59" s="109"/>
      <c r="I59" s="109"/>
      <c r="J59" s="93"/>
      <c r="K59" s="70"/>
      <c r="L59" s="69"/>
      <c r="M59" s="109"/>
      <c r="N59" s="109"/>
    </row>
    <row r="60" spans="1:14" x14ac:dyDescent="0.25">
      <c r="A60" s="72" t="s">
        <v>53</v>
      </c>
      <c r="B60" s="111"/>
      <c r="C60" s="111"/>
      <c r="D60" s="111"/>
      <c r="E60" s="111"/>
      <c r="F60" s="111"/>
      <c r="G60" s="111"/>
      <c r="H60" s="111"/>
      <c r="I60" s="111"/>
      <c r="J60" s="93"/>
      <c r="K60" s="70"/>
      <c r="L60" s="72" t="s">
        <v>53</v>
      </c>
      <c r="M60" s="111"/>
      <c r="N60" s="111"/>
    </row>
    <row r="61" spans="1:14" x14ac:dyDescent="0.25">
      <c r="A61" s="73" t="s">
        <v>54</v>
      </c>
      <c r="B61" s="112">
        <v>3.4</v>
      </c>
      <c r="C61" s="112">
        <v>3.6</v>
      </c>
      <c r="D61" s="112">
        <v>4</v>
      </c>
      <c r="E61" s="113">
        <v>4.0999999999999996</v>
      </c>
      <c r="F61" s="112">
        <v>3.6</v>
      </c>
      <c r="G61" s="112">
        <v>4</v>
      </c>
      <c r="H61" s="112">
        <v>4.9000000000000004</v>
      </c>
      <c r="I61" s="112">
        <v>5.0999999999999996</v>
      </c>
      <c r="J61" s="94"/>
      <c r="K61" s="92"/>
      <c r="L61" s="73" t="s">
        <v>55</v>
      </c>
      <c r="M61" s="113">
        <v>15.1</v>
      </c>
      <c r="N61" s="112">
        <v>17.7</v>
      </c>
    </row>
    <row r="62" spans="1:14" x14ac:dyDescent="0.25">
      <c r="A62" s="75" t="s">
        <v>56</v>
      </c>
      <c r="B62" s="114">
        <v>153</v>
      </c>
      <c r="C62" s="114">
        <v>157</v>
      </c>
      <c r="D62" s="114">
        <v>163</v>
      </c>
      <c r="E62" s="115">
        <v>161</v>
      </c>
      <c r="F62" s="114">
        <v>166</v>
      </c>
      <c r="G62" s="114">
        <v>162</v>
      </c>
      <c r="H62" s="114">
        <v>162</v>
      </c>
      <c r="I62" s="114">
        <v>160</v>
      </c>
      <c r="J62" s="93"/>
      <c r="K62" s="70"/>
      <c r="L62" s="75" t="s">
        <v>57</v>
      </c>
      <c r="M62" s="115">
        <v>161</v>
      </c>
      <c r="N62" s="114">
        <v>167</v>
      </c>
    </row>
    <row r="63" spans="1:14" x14ac:dyDescent="0.25">
      <c r="A63" s="76" t="s">
        <v>72</v>
      </c>
      <c r="B63" s="109"/>
      <c r="C63" s="109"/>
      <c r="D63" s="109"/>
      <c r="E63" s="109"/>
      <c r="F63" s="109"/>
      <c r="G63" s="109"/>
      <c r="H63" s="109"/>
      <c r="I63" s="109"/>
      <c r="J63" s="93"/>
      <c r="K63" s="70"/>
      <c r="L63" s="76"/>
      <c r="M63" s="109"/>
      <c r="N63" s="109"/>
    </row>
    <row r="64" spans="1:14" x14ac:dyDescent="0.25">
      <c r="A64" s="77"/>
      <c r="B64" s="116"/>
      <c r="C64" s="116"/>
      <c r="D64" s="116"/>
      <c r="E64" s="116"/>
      <c r="F64" s="116"/>
      <c r="G64" s="116"/>
      <c r="H64" s="116"/>
      <c r="I64" s="116"/>
      <c r="J64" s="93"/>
      <c r="K64" s="70"/>
      <c r="L64" s="77"/>
      <c r="M64" s="109"/>
      <c r="N64" s="109"/>
    </row>
    <row r="65" spans="1:14" x14ac:dyDescent="0.25">
      <c r="A65" s="77" t="s">
        <v>58</v>
      </c>
      <c r="B65" s="116"/>
      <c r="C65" s="116"/>
      <c r="D65" s="116"/>
      <c r="E65" s="116"/>
      <c r="F65" s="116"/>
      <c r="G65" s="116"/>
      <c r="H65" s="116"/>
      <c r="I65" s="116"/>
      <c r="J65" s="93"/>
      <c r="K65" s="70"/>
      <c r="L65" s="77" t="s">
        <v>58</v>
      </c>
      <c r="M65" s="126"/>
      <c r="N65" s="126"/>
    </row>
    <row r="66" spans="1:14" x14ac:dyDescent="0.25">
      <c r="A66" s="76" t="s">
        <v>59</v>
      </c>
      <c r="B66" s="117">
        <v>0.36</v>
      </c>
      <c r="C66" s="117">
        <v>0.33</v>
      </c>
      <c r="D66" s="117">
        <v>0.32</v>
      </c>
      <c r="E66" s="118">
        <v>0.32</v>
      </c>
      <c r="F66" s="117">
        <v>0.26</v>
      </c>
      <c r="G66" s="117">
        <v>0.24</v>
      </c>
      <c r="H66" s="117">
        <v>0.23</v>
      </c>
      <c r="I66" s="117">
        <v>0.19</v>
      </c>
      <c r="J66" s="93"/>
      <c r="K66" s="70"/>
      <c r="L66" s="76" t="s">
        <v>59</v>
      </c>
      <c r="M66" s="118">
        <v>0.33</v>
      </c>
      <c r="N66" s="117">
        <v>0.23</v>
      </c>
    </row>
    <row r="67" spans="1:14" x14ac:dyDescent="0.25">
      <c r="A67" s="76" t="s">
        <v>60</v>
      </c>
      <c r="B67" s="117">
        <v>0.17</v>
      </c>
      <c r="C67" s="117">
        <v>0.17</v>
      </c>
      <c r="D67" s="117">
        <v>0.18</v>
      </c>
      <c r="E67" s="118">
        <v>0.18</v>
      </c>
      <c r="F67" s="117">
        <v>0.19</v>
      </c>
      <c r="G67" s="117">
        <v>0.19</v>
      </c>
      <c r="H67" s="117">
        <v>0.16</v>
      </c>
      <c r="I67" s="117">
        <v>0.22</v>
      </c>
      <c r="J67" s="93"/>
      <c r="K67" s="70"/>
      <c r="L67" s="76" t="s">
        <v>60</v>
      </c>
      <c r="M67" s="118">
        <v>0.17</v>
      </c>
      <c r="N67" s="117">
        <v>0.19</v>
      </c>
    </row>
    <row r="68" spans="1:14" x14ac:dyDescent="0.25">
      <c r="A68" s="76" t="s">
        <v>61</v>
      </c>
      <c r="B68" s="117">
        <v>7.0000000000000007E-2</v>
      </c>
      <c r="C68" s="117">
        <v>7.0000000000000007E-2</v>
      </c>
      <c r="D68" s="117">
        <v>0.06</v>
      </c>
      <c r="E68" s="118">
        <v>0.06</v>
      </c>
      <c r="F68" s="117">
        <v>7.0000000000000007E-2</v>
      </c>
      <c r="G68" s="117">
        <v>7.0000000000000007E-2</v>
      </c>
      <c r="H68" s="117">
        <v>0.09</v>
      </c>
      <c r="I68" s="117">
        <v>7.0000000000000007E-2</v>
      </c>
      <c r="J68" s="93"/>
      <c r="K68" s="70"/>
      <c r="L68" s="76" t="s">
        <v>61</v>
      </c>
      <c r="M68" s="118">
        <v>7.0000000000000007E-2</v>
      </c>
      <c r="N68" s="117">
        <v>7.0000000000000007E-2</v>
      </c>
    </row>
    <row r="69" spans="1:14" x14ac:dyDescent="0.25">
      <c r="A69" s="76" t="s">
        <v>62</v>
      </c>
      <c r="B69" s="117">
        <v>0.4</v>
      </c>
      <c r="C69" s="117">
        <v>0.43</v>
      </c>
      <c r="D69" s="117">
        <v>0.44</v>
      </c>
      <c r="E69" s="118">
        <v>0.44</v>
      </c>
      <c r="F69" s="117">
        <v>0.48</v>
      </c>
      <c r="G69" s="117">
        <v>0.5</v>
      </c>
      <c r="H69" s="117">
        <v>0.52</v>
      </c>
      <c r="I69" s="117">
        <v>0.52</v>
      </c>
      <c r="J69" s="93"/>
      <c r="K69" s="70"/>
      <c r="L69" s="76" t="s">
        <v>62</v>
      </c>
      <c r="M69" s="118">
        <v>0.43</v>
      </c>
      <c r="N69" s="117">
        <v>0.51</v>
      </c>
    </row>
    <row r="70" spans="1:14" x14ac:dyDescent="0.25">
      <c r="A70" s="70"/>
      <c r="B70" s="109"/>
      <c r="C70" s="109"/>
      <c r="D70" s="109"/>
      <c r="E70" s="109"/>
      <c r="F70" s="109"/>
      <c r="G70" s="109"/>
      <c r="H70" s="109"/>
      <c r="I70" s="109"/>
      <c r="J70" s="93"/>
      <c r="K70" s="70"/>
      <c r="L70" s="70"/>
      <c r="M70" s="109"/>
      <c r="N70" s="109"/>
    </row>
    <row r="71" spans="1:14" x14ac:dyDescent="0.25">
      <c r="A71" s="72" t="s">
        <v>63</v>
      </c>
      <c r="B71" s="111"/>
      <c r="C71" s="111"/>
      <c r="D71" s="111"/>
      <c r="E71" s="111"/>
      <c r="F71" s="111"/>
      <c r="G71" s="111"/>
      <c r="H71" s="111"/>
      <c r="I71" s="111"/>
      <c r="J71" s="93"/>
      <c r="K71" s="70"/>
      <c r="L71" s="72" t="s">
        <v>63</v>
      </c>
      <c r="M71" s="111"/>
      <c r="N71" s="111"/>
    </row>
    <row r="72" spans="1:14" x14ac:dyDescent="0.25">
      <c r="A72" s="73" t="s">
        <v>64</v>
      </c>
      <c r="B72" s="119">
        <v>54</v>
      </c>
      <c r="C72" s="119">
        <v>38</v>
      </c>
      <c r="D72" s="119">
        <v>51</v>
      </c>
      <c r="E72" s="120">
        <v>39</v>
      </c>
      <c r="F72" s="119">
        <v>25</v>
      </c>
      <c r="G72" s="119">
        <v>20</v>
      </c>
      <c r="H72" s="119">
        <v>43</v>
      </c>
      <c r="I72" s="119">
        <v>25</v>
      </c>
      <c r="J72" s="93"/>
      <c r="K72" s="70"/>
      <c r="L72" s="73" t="s">
        <v>64</v>
      </c>
      <c r="M72" s="120">
        <f>SUM(B72:E72)</f>
        <v>182</v>
      </c>
      <c r="N72" s="119">
        <f>SUM(F72:I72)</f>
        <v>113</v>
      </c>
    </row>
    <row r="73" spans="1:14" x14ac:dyDescent="0.25">
      <c r="A73" s="77" t="s">
        <v>58</v>
      </c>
      <c r="B73" s="109"/>
      <c r="C73" s="109"/>
      <c r="D73" s="109"/>
      <c r="E73" s="109"/>
      <c r="F73" s="109"/>
      <c r="G73" s="109"/>
      <c r="H73" s="109"/>
      <c r="I73" s="109"/>
      <c r="J73" s="93"/>
      <c r="K73" s="70"/>
      <c r="L73" s="77" t="s">
        <v>58</v>
      </c>
      <c r="M73" s="109"/>
      <c r="N73" s="109"/>
    </row>
    <row r="74" spans="1:14" x14ac:dyDescent="0.25">
      <c r="A74" s="76" t="s">
        <v>59</v>
      </c>
      <c r="B74" s="109">
        <v>1</v>
      </c>
      <c r="C74" s="109">
        <v>1</v>
      </c>
      <c r="D74" s="109">
        <v>2</v>
      </c>
      <c r="E74" s="110">
        <v>2</v>
      </c>
      <c r="F74" s="109">
        <v>2</v>
      </c>
      <c r="G74" s="109">
        <v>1</v>
      </c>
      <c r="H74" s="109">
        <v>3</v>
      </c>
      <c r="I74" s="109">
        <v>2</v>
      </c>
      <c r="J74" s="93"/>
      <c r="K74" s="70"/>
      <c r="L74" s="76" t="s">
        <v>59</v>
      </c>
      <c r="M74" s="110">
        <f t="shared" ref="M74:M78" si="5">SUM(B74:E74)</f>
        <v>6</v>
      </c>
      <c r="N74" s="109">
        <f t="shared" ref="N74:N78" si="6">SUM(F74:I74)</f>
        <v>8</v>
      </c>
    </row>
    <row r="75" spans="1:14" x14ac:dyDescent="0.25">
      <c r="A75" s="76" t="s">
        <v>60</v>
      </c>
      <c r="B75" s="109">
        <v>16</v>
      </c>
      <c r="C75" s="109">
        <v>10</v>
      </c>
      <c r="D75" s="109">
        <v>12</v>
      </c>
      <c r="E75" s="110">
        <v>8</v>
      </c>
      <c r="F75" s="109">
        <v>6</v>
      </c>
      <c r="G75" s="109">
        <v>2</v>
      </c>
      <c r="H75" s="109">
        <v>7</v>
      </c>
      <c r="I75" s="109">
        <v>6</v>
      </c>
      <c r="J75" s="93"/>
      <c r="K75" s="70"/>
      <c r="L75" s="76" t="s">
        <v>60</v>
      </c>
      <c r="M75" s="110">
        <f t="shared" si="5"/>
        <v>46</v>
      </c>
      <c r="N75" s="109">
        <f t="shared" si="6"/>
        <v>21</v>
      </c>
    </row>
    <row r="76" spans="1:14" x14ac:dyDescent="0.25">
      <c r="A76" s="76" t="s">
        <v>61</v>
      </c>
      <c r="B76" s="109">
        <v>8</v>
      </c>
      <c r="C76" s="109">
        <v>2</v>
      </c>
      <c r="D76" s="109">
        <v>4</v>
      </c>
      <c r="E76" s="110">
        <v>5</v>
      </c>
      <c r="F76" s="109">
        <v>2</v>
      </c>
      <c r="G76" s="109">
        <v>4</v>
      </c>
      <c r="H76" s="109">
        <v>3</v>
      </c>
      <c r="I76" s="109">
        <v>0</v>
      </c>
      <c r="J76" s="93"/>
      <c r="K76" s="70"/>
      <c r="L76" s="76" t="s">
        <v>61</v>
      </c>
      <c r="M76" s="110">
        <f t="shared" si="5"/>
        <v>19</v>
      </c>
      <c r="N76" s="109">
        <f t="shared" si="6"/>
        <v>9</v>
      </c>
    </row>
    <row r="77" spans="1:14" x14ac:dyDescent="0.25">
      <c r="A77" s="76" t="s">
        <v>62</v>
      </c>
      <c r="B77" s="109">
        <v>20</v>
      </c>
      <c r="C77" s="109">
        <v>19</v>
      </c>
      <c r="D77" s="109">
        <v>25</v>
      </c>
      <c r="E77" s="110">
        <v>22</v>
      </c>
      <c r="F77" s="109">
        <v>13</v>
      </c>
      <c r="G77" s="109">
        <v>10</v>
      </c>
      <c r="H77" s="109">
        <v>22</v>
      </c>
      <c r="I77" s="109">
        <v>15</v>
      </c>
      <c r="J77" s="93"/>
      <c r="K77" s="70"/>
      <c r="L77" s="76" t="s">
        <v>62</v>
      </c>
      <c r="M77" s="110">
        <f t="shared" si="5"/>
        <v>86</v>
      </c>
      <c r="N77" s="109">
        <f t="shared" si="6"/>
        <v>60</v>
      </c>
    </row>
    <row r="78" spans="1:14" x14ac:dyDescent="0.25">
      <c r="A78" s="76" t="s">
        <v>65</v>
      </c>
      <c r="B78" s="109">
        <v>9</v>
      </c>
      <c r="C78" s="109">
        <v>6</v>
      </c>
      <c r="D78" s="109">
        <v>8</v>
      </c>
      <c r="E78" s="110">
        <v>2</v>
      </c>
      <c r="F78" s="109">
        <v>2</v>
      </c>
      <c r="G78" s="109">
        <v>3</v>
      </c>
      <c r="H78" s="109">
        <v>8</v>
      </c>
      <c r="I78" s="109">
        <v>2</v>
      </c>
      <c r="J78" s="93"/>
      <c r="K78" s="70"/>
      <c r="L78" s="76" t="s">
        <v>65</v>
      </c>
      <c r="M78" s="110">
        <f t="shared" si="5"/>
        <v>25</v>
      </c>
      <c r="N78" s="109">
        <f t="shared" si="6"/>
        <v>15</v>
      </c>
    </row>
    <row r="79" spans="1:14" x14ac:dyDescent="0.25">
      <c r="A79" s="76"/>
      <c r="B79" s="109"/>
      <c r="C79" s="109"/>
      <c r="D79" s="109"/>
      <c r="E79" s="109"/>
      <c r="F79" s="109"/>
      <c r="G79" s="109"/>
      <c r="H79" s="109"/>
      <c r="I79" s="109"/>
      <c r="J79" s="93"/>
      <c r="K79" s="70"/>
      <c r="L79" s="76"/>
      <c r="M79" s="109"/>
      <c r="N79" s="109"/>
    </row>
    <row r="80" spans="1:14" x14ac:dyDescent="0.25">
      <c r="A80" s="77" t="s">
        <v>66</v>
      </c>
      <c r="B80" s="109"/>
      <c r="C80" s="109"/>
      <c r="D80" s="109"/>
      <c r="E80" s="109"/>
      <c r="F80" s="109"/>
      <c r="G80" s="109"/>
      <c r="H80" s="109"/>
      <c r="I80" s="109"/>
      <c r="J80" s="93"/>
      <c r="K80" s="70"/>
      <c r="L80" s="77" t="s">
        <v>66</v>
      </c>
      <c r="M80" s="109"/>
      <c r="N80" s="109"/>
    </row>
    <row r="81" spans="1:14" x14ac:dyDescent="0.25">
      <c r="A81" s="76" t="s">
        <v>59</v>
      </c>
      <c r="B81" s="121">
        <v>529</v>
      </c>
      <c r="C81" s="121">
        <v>516</v>
      </c>
      <c r="D81" s="121">
        <v>517</v>
      </c>
      <c r="E81" s="122">
        <v>502</v>
      </c>
      <c r="F81" s="121">
        <v>502</v>
      </c>
      <c r="G81" s="121">
        <v>503</v>
      </c>
      <c r="H81" s="121">
        <v>498</v>
      </c>
      <c r="I81" s="109">
        <v>500</v>
      </c>
      <c r="J81" s="93"/>
      <c r="K81" s="70"/>
      <c r="L81" s="76" t="s">
        <v>59</v>
      </c>
      <c r="M81" s="110">
        <f t="shared" ref="M81:M86" si="7">D81</f>
        <v>517</v>
      </c>
      <c r="N81" s="109">
        <f>I81</f>
        <v>500</v>
      </c>
    </row>
    <row r="82" spans="1:14" x14ac:dyDescent="0.25">
      <c r="A82" s="76" t="s">
        <v>60</v>
      </c>
      <c r="B82" s="121">
        <v>248</v>
      </c>
      <c r="C82" s="121">
        <v>257</v>
      </c>
      <c r="D82" s="121">
        <v>265</v>
      </c>
      <c r="E82" s="122">
        <v>270</v>
      </c>
      <c r="F82" s="121">
        <v>274</v>
      </c>
      <c r="G82" s="121">
        <v>275</v>
      </c>
      <c r="H82" s="121">
        <v>282</v>
      </c>
      <c r="I82" s="109">
        <v>290</v>
      </c>
      <c r="J82" s="93"/>
      <c r="K82" s="70"/>
      <c r="L82" s="76" t="s">
        <v>60</v>
      </c>
      <c r="M82" s="110">
        <f t="shared" si="7"/>
        <v>265</v>
      </c>
      <c r="N82" s="109">
        <f t="shared" ref="N82:N86" si="8">I82</f>
        <v>290</v>
      </c>
    </row>
    <row r="83" spans="1:14" x14ac:dyDescent="0.25">
      <c r="A83" s="76" t="s">
        <v>61</v>
      </c>
      <c r="B83" s="121">
        <v>59</v>
      </c>
      <c r="C83" s="121">
        <v>61</v>
      </c>
      <c r="D83" s="121">
        <v>65</v>
      </c>
      <c r="E83" s="122">
        <v>69</v>
      </c>
      <c r="F83" s="121">
        <v>71</v>
      </c>
      <c r="G83" s="121">
        <v>75</v>
      </c>
      <c r="H83" s="121">
        <v>78</v>
      </c>
      <c r="I83" s="109">
        <v>78</v>
      </c>
      <c r="J83" s="93"/>
      <c r="K83" s="70"/>
      <c r="L83" s="76" t="s">
        <v>61</v>
      </c>
      <c r="M83" s="110">
        <f t="shared" si="7"/>
        <v>65</v>
      </c>
      <c r="N83" s="109">
        <f t="shared" si="8"/>
        <v>78</v>
      </c>
    </row>
    <row r="84" spans="1:14" x14ac:dyDescent="0.25">
      <c r="A84" s="76" t="s">
        <v>62</v>
      </c>
      <c r="B84" s="121">
        <v>320</v>
      </c>
      <c r="C84" s="121">
        <v>338</v>
      </c>
      <c r="D84" s="121">
        <v>363</v>
      </c>
      <c r="E84" s="122">
        <v>381</v>
      </c>
      <c r="F84" s="121">
        <v>391</v>
      </c>
      <c r="G84" s="121">
        <v>400</v>
      </c>
      <c r="H84" s="121">
        <v>419</v>
      </c>
      <c r="I84" s="109">
        <v>425</v>
      </c>
      <c r="J84" s="93"/>
      <c r="K84" s="70"/>
      <c r="L84" s="76" t="s">
        <v>62</v>
      </c>
      <c r="M84" s="110">
        <f t="shared" si="7"/>
        <v>363</v>
      </c>
      <c r="N84" s="109">
        <f t="shared" si="8"/>
        <v>425</v>
      </c>
    </row>
    <row r="85" spans="1:14" x14ac:dyDescent="0.25">
      <c r="A85" s="76" t="s">
        <v>65</v>
      </c>
      <c r="B85" s="121">
        <v>124</v>
      </c>
      <c r="C85" s="121">
        <v>130</v>
      </c>
      <c r="D85" s="121">
        <v>138</v>
      </c>
      <c r="E85" s="122">
        <v>139</v>
      </c>
      <c r="F85" s="121">
        <v>141</v>
      </c>
      <c r="G85" s="121">
        <v>143</v>
      </c>
      <c r="H85" s="121">
        <v>151</v>
      </c>
      <c r="I85" s="109">
        <v>149</v>
      </c>
      <c r="J85" s="93"/>
      <c r="K85" s="70"/>
      <c r="L85" s="76" t="s">
        <v>65</v>
      </c>
      <c r="M85" s="110">
        <f t="shared" si="7"/>
        <v>138</v>
      </c>
      <c r="N85" s="109">
        <f t="shared" si="8"/>
        <v>149</v>
      </c>
    </row>
    <row r="86" spans="1:14" x14ac:dyDescent="0.25">
      <c r="A86" s="73" t="s">
        <v>67</v>
      </c>
      <c r="B86" s="105">
        <v>1280</v>
      </c>
      <c r="C86" s="105">
        <v>1302</v>
      </c>
      <c r="D86" s="105">
        <v>1348</v>
      </c>
      <c r="E86" s="123">
        <v>1361</v>
      </c>
      <c r="F86" s="105">
        <v>1379</v>
      </c>
      <c r="G86" s="105">
        <v>1396</v>
      </c>
      <c r="H86" s="105">
        <v>1428</v>
      </c>
      <c r="I86" s="105">
        <v>1442</v>
      </c>
      <c r="J86" s="93"/>
      <c r="K86" s="70"/>
      <c r="L86" s="73" t="s">
        <v>67</v>
      </c>
      <c r="M86" s="104">
        <f t="shared" si="7"/>
        <v>1348</v>
      </c>
      <c r="N86" s="103">
        <f t="shared" si="8"/>
        <v>1442</v>
      </c>
    </row>
    <row r="87" spans="1:14" x14ac:dyDescent="0.25">
      <c r="A87" s="70"/>
      <c r="B87" s="109"/>
      <c r="C87" s="109"/>
      <c r="D87" s="109"/>
      <c r="E87" s="109"/>
      <c r="F87" s="109"/>
      <c r="G87" s="109"/>
      <c r="H87" s="109"/>
      <c r="I87" s="109"/>
      <c r="J87" s="93"/>
      <c r="K87" s="70"/>
      <c r="L87" s="70"/>
      <c r="M87" s="109"/>
      <c r="N87" s="109"/>
    </row>
    <row r="88" spans="1:14" x14ac:dyDescent="0.25">
      <c r="A88" s="73" t="s">
        <v>68</v>
      </c>
      <c r="B88" s="124">
        <v>31</v>
      </c>
      <c r="C88" s="124">
        <v>26</v>
      </c>
      <c r="D88" s="124">
        <v>27</v>
      </c>
      <c r="E88" s="125">
        <v>27</v>
      </c>
      <c r="F88" s="124">
        <v>23</v>
      </c>
      <c r="G88" s="124">
        <v>18</v>
      </c>
      <c r="H88" s="124">
        <v>34</v>
      </c>
      <c r="I88" s="124">
        <v>25</v>
      </c>
      <c r="J88" s="93"/>
      <c r="K88" s="78"/>
      <c r="L88" s="73" t="str">
        <f>A88</f>
        <v>Companies signing licenses</v>
      </c>
      <c r="M88" s="125">
        <v>104</v>
      </c>
      <c r="N88" s="124">
        <v>94</v>
      </c>
    </row>
    <row r="89" spans="1:14" x14ac:dyDescent="0.25">
      <c r="A89" s="76" t="s">
        <v>69</v>
      </c>
      <c r="B89" s="121">
        <v>19</v>
      </c>
      <c r="C89" s="121">
        <v>12</v>
      </c>
      <c r="D89" s="121">
        <v>17</v>
      </c>
      <c r="E89" s="122">
        <v>11</v>
      </c>
      <c r="F89" s="121">
        <v>14</v>
      </c>
      <c r="G89" s="121">
        <v>12</v>
      </c>
      <c r="H89" s="121">
        <v>16</v>
      </c>
      <c r="I89" s="121">
        <v>13</v>
      </c>
      <c r="J89" s="93"/>
      <c r="K89" s="78"/>
      <c r="L89" s="76" t="str">
        <f>A89</f>
        <v>Existing customers</v>
      </c>
      <c r="M89" s="127">
        <f>M88-M90</f>
        <v>52</v>
      </c>
      <c r="N89" s="121">
        <f>N88-N90</f>
        <v>49</v>
      </c>
    </row>
    <row r="90" spans="1:14" x14ac:dyDescent="0.25">
      <c r="A90" s="76" t="s">
        <v>70</v>
      </c>
      <c r="B90" s="121">
        <v>12</v>
      </c>
      <c r="C90" s="121">
        <v>14</v>
      </c>
      <c r="D90" s="121">
        <v>10</v>
      </c>
      <c r="E90" s="122">
        <v>16</v>
      </c>
      <c r="F90" s="121">
        <v>9</v>
      </c>
      <c r="G90" s="121">
        <v>6</v>
      </c>
      <c r="H90" s="121">
        <v>18</v>
      </c>
      <c r="I90" s="121">
        <v>12</v>
      </c>
      <c r="J90" s="93"/>
      <c r="K90" s="78"/>
      <c r="L90" s="76" t="str">
        <f>A90</f>
        <v>New licensees</v>
      </c>
      <c r="M90" s="122">
        <f>SUM(B90:E90)</f>
        <v>52</v>
      </c>
      <c r="N90" s="121">
        <f>SUM(F90:I90)</f>
        <v>45</v>
      </c>
    </row>
    <row r="91" spans="1:14" s="85" customFormat="1" x14ac:dyDescent="0.25">
      <c r="A91" s="78"/>
      <c r="B91" s="121"/>
      <c r="C91" s="121"/>
      <c r="D91" s="121"/>
      <c r="E91" s="121"/>
      <c r="F91" s="121"/>
      <c r="G91" s="121"/>
      <c r="H91" s="121"/>
      <c r="I91" s="121"/>
      <c r="J91" s="93"/>
      <c r="K91" s="78"/>
      <c r="L91" s="78"/>
      <c r="M91" s="121"/>
      <c r="N91" s="121"/>
    </row>
    <row r="92" spans="1:14" s="85" customFormat="1" x14ac:dyDescent="0.25">
      <c r="A92" s="73" t="s">
        <v>71</v>
      </c>
      <c r="B92" s="119">
        <v>397</v>
      </c>
      <c r="C92" s="119">
        <v>411</v>
      </c>
      <c r="D92" s="119">
        <v>421</v>
      </c>
      <c r="E92" s="120">
        <v>437</v>
      </c>
      <c r="F92" s="119">
        <v>446</v>
      </c>
      <c r="G92" s="119">
        <v>452</v>
      </c>
      <c r="H92" s="119">
        <v>467</v>
      </c>
      <c r="I92" s="119">
        <v>479</v>
      </c>
      <c r="J92" s="93"/>
      <c r="K92" s="70"/>
      <c r="L92" s="73" t="str">
        <f>A92</f>
        <v>Total Number of Licensees</v>
      </c>
      <c r="M92" s="120">
        <v>437</v>
      </c>
      <c r="N92" s="103">
        <f t="shared" ref="N92" si="9">I92</f>
        <v>479</v>
      </c>
    </row>
    <row r="93" spans="1:14" x14ac:dyDescent="0.25">
      <c r="J93" s="93"/>
    </row>
    <row r="94" spans="1:14" x14ac:dyDescent="0.25">
      <c r="J94" s="93"/>
    </row>
    <row r="95" spans="1:14" x14ac:dyDescent="0.25">
      <c r="J95" s="93"/>
    </row>
    <row r="96" spans="1:14" x14ac:dyDescent="0.25">
      <c r="J96" s="93"/>
    </row>
    <row r="97" spans="10:10" x14ac:dyDescent="0.25">
      <c r="J97" s="93"/>
    </row>
  </sheetData>
  <pageMargins left="0.70866141732283472" right="0.70866141732283472" top="0.74803149606299213" bottom="0.74803149606299213" header="0.31496062992125984" footer="0.31496062992125984"/>
  <pageSetup paperSize="9" scale="69" fitToWidth="2" fitToHeight="2" pageOrder="overThenDown" orientation="portrait" r:id="rId1"/>
  <headerFooter>
    <oddHeader>&amp;L&amp;"-,Bold"ARM Holdings is a subsidary of 
SoftBank Group Corp.&amp;"-,Regular"
&amp;C&amp;"-,Bold"FY2016 Q4
(January 01 2017 to March 31, 2017)&amp;R&amp;"-,Bold"Historical Financial Data 
and Non-Financial KPIs</oddHeader>
    <oddFooter>&amp;LFor more information go to 
www.arm.com/ir&amp;C&amp;P of &amp;N&amp;R&amp;D</oddFooter>
  </headerFooter>
  <rowBreaks count="1" manualBreakCount="1">
    <brk id="40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2" ma:contentTypeDescription="Create a new document." ma:contentTypeScope="" ma:versionID="33b91574c6ea00aa9e9b2b6e949f0871">
  <xsd:schema xmlns:xsd="http://www.w3.org/2001/XMLSchema" xmlns:xs="http://www.w3.org/2001/XMLSchema" xmlns:p="http://schemas.microsoft.com/office/2006/metadata/properties" xmlns:ns2="e13efd2c-e065-4f72-ad76-99620292b057" targetNamespace="http://schemas.microsoft.com/office/2006/metadata/properties" ma:root="true" ma:fieldsID="9f53fd167a97680984063f1d71017615" ns2:_="">
    <xsd:import namespace="e13efd2c-e065-4f72-ad76-99620292b0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Barnaby Rix</DisplayName>
        <AccountId>17</AccountId>
        <AccountType/>
      </UserInfo>
      <UserInfo>
        <DisplayName>Owen Lewis</DisplayName>
        <AccountId>15</AccountId>
        <AccountType/>
      </UserInfo>
      <UserInfo>
        <DisplayName>Catherine Tan</DisplayName>
        <AccountId>26</AccountId>
        <AccountType/>
      </UserInfo>
      <UserInfo>
        <DisplayName>Christian Bowsher</DisplayName>
        <AccountId>27</AccountId>
        <AccountType/>
      </UserInfo>
      <UserInfo>
        <DisplayName>Emma Plowman</DisplayName>
        <AccountId>28</AccountId>
        <AccountType/>
      </UserInfo>
      <UserInfo>
        <DisplayName>Michele Nash</DisplayName>
        <AccountId>29</AccountId>
        <AccountType/>
      </UserInfo>
      <UserInfo>
        <DisplayName>Sarita Haggart</DisplayName>
        <AccountId>30</AccountId>
        <AccountType/>
      </UserInfo>
      <UserInfo>
        <DisplayName>Stuart Umney</DisplayName>
        <AccountId>31</AccountId>
        <AccountType/>
      </UserInfo>
      <UserInfo>
        <DisplayName>Tim Pullen</DisplayName>
        <AccountId>32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360B90-2A9C-44C0-8139-64400BAC6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B45654-C9C4-4572-9744-A2D6DC28EFE1}">
  <ds:schemaRefs>
    <ds:schemaRef ds:uri="http://purl.org/dc/elements/1.1/"/>
    <ds:schemaRef ds:uri="http://schemas.microsoft.com/office/2006/metadata/properties"/>
    <ds:schemaRef ds:uri="e13efd2c-e065-4f72-ad76-99620292b05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2B4E78-0336-4961-B61F-C5C145231B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Ian Thornton</cp:lastModifiedBy>
  <cp:revision/>
  <cp:lastPrinted>2017-04-24T09:04:44Z</cp:lastPrinted>
  <dcterms:created xsi:type="dcterms:W3CDTF">2016-10-18T11:40:56Z</dcterms:created>
  <dcterms:modified xsi:type="dcterms:W3CDTF">2017-05-08T08:26:01Z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</Properties>
</file>